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ayssa\Downloads\"/>
    </mc:Choice>
  </mc:AlternateContent>
  <xr:revisionPtr revIDLastSave="0" documentId="8_{3AE6B0F8-2AF4-4D4C-840A-8980852D2BDE}" xr6:coauthVersionLast="45" xr6:coauthVersionMax="45" xr10:uidLastSave="{00000000-0000-0000-0000-000000000000}"/>
  <bookViews>
    <workbookView xWindow="-120" yWindow="-120" windowWidth="20730" windowHeight="11160" tabRatio="597" xr2:uid="{00000000-000D-0000-FFFF-FFFF00000000}"/>
  </bookViews>
  <sheets>
    <sheet name="Avaliação da equipe" sheetId="1" r:id="rId1"/>
    <sheet name="FICHA DE COMPETÊNCIAS TÉCNICAS" sheetId="2" r:id="rId2"/>
    <sheet name="FICHA COMPETÊNCIAS ESSENCIAIS" sheetId="3" r:id="rId3"/>
  </sheets>
  <definedNames>
    <definedName name="_xlnm._FilterDatabase" localSheetId="0" hidden="1">'Avaliação da equipe'!$A$43:$AD$43</definedName>
    <definedName name="_xlnm.Print_Area" localSheetId="0">'Avaliação da equipe'!$A$1:$AD$127</definedName>
    <definedName name="_xlnm.Print_Area" localSheetId="1">'FICHA DE COMPETÊNCIAS TÉCNICAS'!$A$1:$I$29</definedName>
    <definedName name="Texto7" localSheetId="0">'Avaliação da equipe'!$X$16</definedName>
    <definedName name="_xlnm.Print_Titles" localSheetId="0">'Avaliação da equipe'!$1:$2</definedName>
    <definedName name="_xlnm.Print_Titles" localSheetId="2">'FICHA COMPETÊNCIAS ESSENCIAIS'!$1:$1</definedName>
    <definedName name="_xlnm.Print_Titles" localSheetId="1">'FICHA DE COMPETÊNCIAS TÉCNICAS'!$1:$1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5" i="1" l="1"/>
  <c r="AC36" i="1"/>
  <c r="AC37" i="1"/>
  <c r="AC38" i="1"/>
  <c r="AC39" i="1"/>
  <c r="AC40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J77" i="1" l="1"/>
  <c r="AC77" i="1" s="1"/>
  <c r="AF77" i="1" s="1"/>
  <c r="AJ76" i="1"/>
  <c r="AC76" i="1" s="1"/>
  <c r="AF76" i="1" s="1"/>
  <c r="AJ75" i="1"/>
  <c r="AC75" i="1" s="1"/>
  <c r="AF75" i="1" s="1"/>
  <c r="AJ74" i="1"/>
  <c r="AC74" i="1" s="1"/>
  <c r="AF74" i="1" s="1"/>
  <c r="AJ73" i="1"/>
  <c r="AC73" i="1" s="1"/>
  <c r="AF73" i="1" s="1"/>
  <c r="AJ72" i="1"/>
  <c r="AC72" i="1" s="1"/>
  <c r="AF72" i="1" s="1"/>
  <c r="AJ71" i="1"/>
  <c r="AC71" i="1" s="1"/>
  <c r="AF71" i="1" s="1"/>
  <c r="AJ46" i="1"/>
  <c r="AC46" i="1" s="1"/>
  <c r="AJ47" i="1"/>
  <c r="AC47" i="1" s="1"/>
  <c r="AF47" i="1" s="1"/>
  <c r="AJ48" i="1"/>
  <c r="AC48" i="1" s="1"/>
  <c r="AF48" i="1" s="1"/>
  <c r="AJ49" i="1"/>
  <c r="AC49" i="1" s="1"/>
  <c r="AF49" i="1" s="1"/>
  <c r="AJ50" i="1"/>
  <c r="AC50" i="1" s="1"/>
  <c r="AF50" i="1" s="1"/>
  <c r="AJ54" i="1"/>
  <c r="AC54" i="1" s="1"/>
  <c r="AF54" i="1" s="1"/>
  <c r="AJ55" i="1"/>
  <c r="AC55" i="1" s="1"/>
  <c r="AF55" i="1" s="1"/>
  <c r="AJ56" i="1"/>
  <c r="AC56" i="1" s="1"/>
  <c r="AF56" i="1" s="1"/>
  <c r="AJ57" i="1"/>
  <c r="AC57" i="1" s="1"/>
  <c r="AF57" i="1" s="1"/>
  <c r="AJ58" i="1"/>
  <c r="AC58" i="1" s="1"/>
  <c r="AF58" i="1" s="1"/>
  <c r="AJ59" i="1"/>
  <c r="AC59" i="1" s="1"/>
  <c r="AF59" i="1" s="1"/>
  <c r="AJ61" i="1"/>
  <c r="AC61" i="1" s="1"/>
  <c r="AF61" i="1" s="1"/>
  <c r="AJ63" i="1"/>
  <c r="AC63" i="1" s="1"/>
  <c r="AF63" i="1" s="1"/>
  <c r="AJ65" i="1"/>
  <c r="AC65" i="1" s="1"/>
  <c r="AF65" i="1" s="1"/>
  <c r="AJ66" i="1"/>
  <c r="AC66" i="1" s="1"/>
  <c r="AF66" i="1" s="1"/>
  <c r="AJ67" i="1"/>
  <c r="AC67" i="1" s="1"/>
  <c r="AF67" i="1" s="1"/>
  <c r="AJ78" i="1"/>
  <c r="AC78" i="1" s="1"/>
  <c r="AF78" i="1" s="1"/>
  <c r="AJ80" i="1"/>
  <c r="AC80" i="1" s="1"/>
  <c r="AF80" i="1" s="1"/>
  <c r="AJ81" i="1"/>
  <c r="AC81" i="1" s="1"/>
  <c r="AF81" i="1" s="1"/>
  <c r="AJ82" i="1"/>
  <c r="AC82" i="1" s="1"/>
  <c r="AF82" i="1" s="1"/>
  <c r="AJ86" i="1"/>
  <c r="AC86" i="1" s="1"/>
  <c r="AF46" i="1" l="1"/>
  <c r="AF88" i="1"/>
  <c r="AF86" i="1"/>
  <c r="AF87" i="1" s="1"/>
  <c r="D92" i="1"/>
  <c r="D114" i="1" s="1"/>
  <c r="W93" i="1"/>
  <c r="W115" i="1" s="1"/>
  <c r="U93" i="1"/>
  <c r="U115" i="1" s="1"/>
  <c r="S93" i="1"/>
  <c r="S115" i="1" s="1"/>
  <c r="Q93" i="1"/>
  <c r="Q115" i="1" s="1"/>
  <c r="O93" i="1"/>
  <c r="O115" i="1" s="1"/>
  <c r="M93" i="1"/>
  <c r="M115" i="1" s="1"/>
  <c r="S92" i="1"/>
  <c r="S114" i="1" s="1"/>
  <c r="AC34" i="1" l="1"/>
  <c r="AC16" i="1"/>
  <c r="AD16" i="1" l="1"/>
  <c r="AD22" i="1" l="1"/>
  <c r="AD37" i="1"/>
  <c r="AD34" i="1"/>
  <c r="AD26" i="1"/>
  <c r="AD41" i="1" l="1"/>
  <c r="X120" i="1" s="1"/>
  <c r="AG88" i="1" l="1"/>
  <c r="AD46" i="1" s="1"/>
  <c r="AD87" i="1" l="1"/>
  <c r="X121" i="1" s="1"/>
  <c r="AD88" i="1" l="1"/>
  <c r="C94" i="1" s="1"/>
  <c r="C116" i="1" s="1"/>
  <c r="X122" i="1" l="1"/>
</calcChain>
</file>

<file path=xl/sharedStrings.xml><?xml version="1.0" encoding="utf-8"?>
<sst xmlns="http://schemas.openxmlformats.org/spreadsheetml/2006/main" count="492" uniqueCount="361">
  <si>
    <t>1. IDENTIFICAÇÃO DO SERVIDOR AVALIADO</t>
  </si>
  <si>
    <t>4. INSTRUMENTO DE AVALIAÇÃO</t>
  </si>
  <si>
    <t>COMPETÊNCIA</t>
  </si>
  <si>
    <t>Nota por contribuição efetiva</t>
  </si>
  <si>
    <t>Produz e disponibiliza técnicas e métodos necessários ao desenvolvimento das atividades inerentes à função de controle interno, de forma organizada, clara e assertiva, aplicando conhecimentos específicos e utilizando-se de ferramentas adequadas, contribuindo para otimização e padronização dos trabalhos.</t>
  </si>
  <si>
    <t>Elabora, atualiza e disponibiliza materiais técnicos - cartilhas, manuais, catálogos, entre outros - de forma didática, clara e objetiva, visando a difundir o conhecimento para o público-alvo.</t>
  </si>
  <si>
    <t>Orienta, preventivamente ou sob demanda, servidores e/ou diferentes públicos, com intuito de esclarecer dúvidas e/ou uniformizar entendimentos, de forma didática, objetiva e oportuna, observando a legislação, normas e procedimentos existentes.</t>
  </si>
  <si>
    <t xml:space="preserve">Realiza capacitações e eventos em geral relacionados a áreas de interesse da CGE para servidores e/ou diferentes públicos, de forma organizada, planejada, tempestiva e didática, demonstrando domínio do conteúdo e atentando-se para logística operacional, a fim de repassar e nivelar conhecimentos. </t>
  </si>
  <si>
    <t xml:space="preserve">
Elaboração e atualização de materiais técnicos</t>
  </si>
  <si>
    <t xml:space="preserve">
Orientações técnicas</t>
  </si>
  <si>
    <t xml:space="preserve">
Realização de capacitações e eventos em geral</t>
  </si>
  <si>
    <t>a</t>
  </si>
  <si>
    <t>2. IDENTIFICAÇÃO DA CHEFIA IMEDIATA</t>
  </si>
  <si>
    <t>3. CICLO DE AVALIAÇÃO</t>
  </si>
  <si>
    <t>Item com atendimento muito abaixo do acordado</t>
  </si>
  <si>
    <t>Item com atendimento abaixo do acordado</t>
  </si>
  <si>
    <t>Item com atendimento próximo ao acordado</t>
  </si>
  <si>
    <t>Item atendido plenamente</t>
  </si>
  <si>
    <t>Planeja o trabalho para executar suas atividades de forma eficiente e eficaz.</t>
  </si>
  <si>
    <t xml:space="preserve">Administra o tempo priorizando as atividades para a entrega dos resultados com qualidade e no prazo acordado. </t>
  </si>
  <si>
    <t xml:space="preserve">Monitora suas atividades, identificando as etapas do processo e realizando as devidas adequações para o alcance dos resultados. </t>
  </si>
  <si>
    <t>Realiza o trabalho com qualidade a fim de garantir entregas efetivas e evitar o retrabalho.</t>
  </si>
  <si>
    <t>Atua de forma integrada, identificando as interfaces e o impacto de suas ações no trabalho da equipe ou em outras áreas.</t>
  </si>
  <si>
    <t xml:space="preserve">Lida com os desafios e situações inesperadas, assegurando a continuidade dos trabalhos. </t>
  </si>
  <si>
    <t xml:space="preserve">Adota uma postura critica construtiva, contribuindo para a melhoria contínua do trabalho. </t>
  </si>
  <si>
    <t xml:space="preserve">Propõe ideias aplicáveis para o aperfeiçoamento dos processos de trabalho e/ou serviços. </t>
  </si>
  <si>
    <t>Propõe alternativas que contribuem para a solução de problemas que surgem ao desenvolver suas atividades.</t>
  </si>
  <si>
    <t xml:space="preserve">Assume postura positiva frente às mudanças que forem necessárias, favorecendo sua efetivação. </t>
  </si>
  <si>
    <t>Relaciona-se respeitosamente com a equipe, lidando com a diversidade de interesses e opiniões para propiciar um ambiente favorável.</t>
  </si>
  <si>
    <t xml:space="preserve">Comunica-se de forma clara, objetiva e oportuna, favorecendo a compreensão das mensagens transmitidas. </t>
  </si>
  <si>
    <t>Atua de forma participativa e colaborativa no desenvolvimento dos trabalhos propostos, contribuindo para a melhoria dos resultados da equipe.</t>
  </si>
  <si>
    <t xml:space="preserve">Age de forma flexível, adaptando-se às diferentes situações de trabalho para melhor desempenho da equipe. </t>
  </si>
  <si>
    <t xml:space="preserve">Registra informações essenciais ao trabalho, de maneira organizada, facilitando o acesso aos demais membros da equipe. </t>
  </si>
  <si>
    <t xml:space="preserve">Compartilha conhecimentos e experiências possibilitando o desenvolvimento da equipe. </t>
  </si>
  <si>
    <t>Aprimora-se profissionalmente por iniciativa própria ou da instituição, visando melhor desempenho de suas atividades.</t>
  </si>
  <si>
    <t xml:space="preserve">Compromete-se com o desenvolvimento dos trabalhos, contribuindo para o cumprimento da missão e objetivos organizacionais. </t>
  </si>
  <si>
    <t xml:space="preserve">Atua de forma proativa, antecipando-se às demandas e/ou problemas futuros relacionados ao seu trabalho. </t>
  </si>
  <si>
    <t>É acessível ao cliente (interno e/ou externo), comprometendo-se com o atendimento de suas demandas.</t>
  </si>
  <si>
    <t xml:space="preserve">Identifica as necessidades do cliente (interno e/ou externo) para atendimento ou direcionamento adequado de suas demandas. </t>
  </si>
  <si>
    <t xml:space="preserve">Propõe soluções tempestivas e de qualidade, considerando as necessidades e especificidades do cliente. </t>
  </si>
  <si>
    <t xml:space="preserve">Atende o cliente (interno e/ou externo) com atenção, presteza e efetividade, buscando sua satisfação. </t>
  </si>
  <si>
    <t>5 - NOTIFICAÇÃO AO SERVIDOR</t>
  </si>
  <si>
    <t>MASP</t>
  </si>
  <si>
    <t>________ / ________ / _________</t>
  </si>
  <si>
    <t>COMPROVANTE DE NOTIFICAÇÃO DO SERVIDOR</t>
  </si>
  <si>
    <t>PONTOS</t>
  </si>
  <si>
    <t>FOCO EM RESULTADOS</t>
  </si>
  <si>
    <t>INOVAÇÃO</t>
  </si>
  <si>
    <t>TRABALHO EM EQUIPE</t>
  </si>
  <si>
    <t>COMPROMETIMENTO PROFISSIONAL</t>
  </si>
  <si>
    <t>FOCO NO CLIENTE</t>
  </si>
  <si>
    <t xml:space="preserve">DATA DA NOTIFICAÇÃO: </t>
  </si>
  <si>
    <t>TEMA</t>
  </si>
  <si>
    <t>NOME DA COMPETÊNCIA</t>
  </si>
  <si>
    <t>DESCRIÇÃO DA COMPETÊNCIA</t>
  </si>
  <si>
    <t>ATIVIDADES DA COMPETÊNCIA</t>
  </si>
  <si>
    <t>ENTREGA</t>
  </si>
  <si>
    <t>CONHECIMENTOS</t>
  </si>
  <si>
    <t>HABILIDADES</t>
  </si>
  <si>
    <t>ATITUDES</t>
  </si>
  <si>
    <t>6 – ASSINATURA DOS MEMBROS DA COMISSÃO DE AVALIAÇÃO ACERCA DA AVALIAÇÃO DAS COMPETÊNCIAS ESSENCIAIS</t>
  </si>
  <si>
    <t>ASSINATURA DO RESPONSÁVEL PELA NOTIFICAÇÃO E MASP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</si>
  <si>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</si>
  <si>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ASSINATURA DA CHEFIA ACERCA DA AVALIAÇÃO DAS COMPETÊNCIAS TÉCNICAS</t>
  </si>
  <si>
    <t>TEMA
PRODUÇÃO E DISSEMINAÇÃO DE CONHECIMENTOS</t>
  </si>
  <si>
    <t>NOTIFICAÇÃO AO (À) SERVIDOR (A)</t>
  </si>
  <si>
    <t>X</t>
  </si>
  <si>
    <t>CONTROLADORIA-GERAL DO ESTADO</t>
  </si>
  <si>
    <t>GOVERNO DO ESTADO DE MINAS GERAIS</t>
  </si>
  <si>
    <t>Nº</t>
  </si>
  <si>
    <t>Produção de técnicas e métodos</t>
  </si>
  <si>
    <t>RESULTADO DA AVALIAÇÃO POR COMPETÊNCIAS ESSENCIAIS E TÉCNICAS</t>
  </si>
  <si>
    <t>PONTOS POR COMPETÊNCIA ESSENCIAIS E TÉCNICAS</t>
  </si>
  <si>
    <t>Competências Essenciais</t>
  </si>
  <si>
    <r>
      <t xml:space="preserve">Acordo de Resultados
</t>
    </r>
    <r>
      <rPr>
        <sz val="12"/>
        <rFont val="Calibri"/>
        <family val="2"/>
        <scheme val="minor"/>
      </rPr>
      <t>Estrutura Organizacional
Mapa estratégico (Missão/Visão/Valores)
Noções e legislações da área de atuação
Processo de trabalho</t>
    </r>
  </si>
  <si>
    <t>Administração do tempo
Análise de situações/cenários
Identificação de riscos
Planejamento
Percepção do ambiente
Priorização de tarefas
Saber lidar com frustração/sucesso</t>
  </si>
  <si>
    <t>Ser assertivo
Ser comprometido
Ser dedicado
Ser empreendedor
Ser integrador
Ser perceptivo
Ser propenso a desafios</t>
  </si>
  <si>
    <t>Ferramentas de pesquisa
Processos de trabalho
Projetos, produtos e serviços</t>
  </si>
  <si>
    <t>Análise de situações/cenários
Criatividade
Dinamismo
Perceção do ambiente
Solução de problemas</t>
  </si>
  <si>
    <t>Estrutura Organizacional
Ferramentas de comunicação
Ferramentas de compartilhamento de conhecimento
Processos de trabalho
Projetos, produtos e serviços</t>
  </si>
  <si>
    <t>Adaptabilidade e flexibilidade
Análise e síntese
Comunicação escrita
Comunicação verbal
Didática
Influência e persuasão
Organização
Relacionamento interpessoal
Saber ouvir</t>
  </si>
  <si>
    <t>Respeito à diversidade
Ser colaborador
Ser confiável
Ser integrador
Ser participativo
Ser tolerante
Ser aberto a críticas
Ter autocontrole</t>
  </si>
  <si>
    <t>Acordo de Resultados
Código de Conduta Ética do Servidor Público e da Alta Administração Estadual
Ferramentas de autoaprendizagem
Mapa estratégico (Missão/Visão/Valores)
Normas e legislações da área de atuação
Noções gerais de administração pública</t>
  </si>
  <si>
    <t>Aprendizagem pelo erro
Dinamismo
Multifuncionalidade</t>
  </si>
  <si>
    <t>Ser comprometido
Ser dedicado
Ser ético
Ser motivado
Ser proativo</t>
  </si>
  <si>
    <t>Direitos e deveres do cidadão
Estrutura Organizacional
Projetos, produtos e serviços
Processos de trabalho</t>
  </si>
  <si>
    <t>Agilidade
Administração do tempo
Comunicação escrita
Comunicação Verbal
Saber Ouvir
Solução de problemas</t>
  </si>
  <si>
    <t>Ser assertivo
Ser coerente
Ser cordial
Ser empático
Ser educado
Ser objetivo
Ser perceptivo
Ser prestativo
Ter autocontrole</t>
  </si>
  <si>
    <t>6.1- ASSINATURA DO(A) SERVIDOR(A) E DATA DA NOTIFICAÇÃO:</t>
  </si>
  <si>
    <t>6.2- ASSINATURA DAS TESTEMUNHAS (QUANDO FOR O CASO)</t>
  </si>
  <si>
    <t>NOTA DAS COMPETÊNCIAS ESSENCIAIS*</t>
  </si>
  <si>
    <t>NOTA DAS COMPETÊNCIAS TÉCNICAS**</t>
  </si>
  <si>
    <t>NOTA FINAL DA AVALIAÇÃO***</t>
  </si>
  <si>
    <t>TOTAL*</t>
  </si>
  <si>
    <t>CARGO:</t>
  </si>
  <si>
    <t>NOME:</t>
  </si>
  <si>
    <t>UNIDADE DE EXERCÍCIO:</t>
  </si>
  <si>
    <t>TOTAL***</t>
  </si>
  <si>
    <t>PONTUAÇÃO ALCANÇADA:</t>
  </si>
  <si>
    <r>
      <t xml:space="preserve">CONTRIBUIÇÕES EFETIVAS 
</t>
    </r>
    <r>
      <rPr>
        <sz val="11"/>
        <rFont val="Calibri"/>
        <family val="2"/>
        <scheme val="minor"/>
      </rPr>
      <t>(Assinalar com X a pontuação correspondente)</t>
    </r>
  </si>
  <si>
    <r>
      <t xml:space="preserve">COMPETÊNCIA
</t>
    </r>
    <r>
      <rPr>
        <sz val="11"/>
        <rFont val="Calibri"/>
        <family val="2"/>
        <scheme val="minor"/>
      </rPr>
      <t>(Selecionar pelo menos uma)</t>
    </r>
  </si>
  <si>
    <t>II - Inovação</t>
  </si>
  <si>
    <t>I - Foco em resultados</t>
  </si>
  <si>
    <t>III - Trabalho em equipe</t>
  </si>
  <si>
    <t>IV - Comprometimento profissional</t>
  </si>
  <si>
    <t>V - Foco no cliente</t>
  </si>
  <si>
    <t>* Média do total de pontos das competências essenciais, ponderada para o máximo de 50 pontos</t>
  </si>
  <si>
    <t>** Total de pontos das competências técnicas avaliadas, ponderada para o máximo de 50 pontos</t>
  </si>
  <si>
    <t>*** Soma das pontuações atingida nas competências essenciais e técnicas</t>
  </si>
  <si>
    <t>______ / _______ / ___________</t>
  </si>
  <si>
    <t>ANO</t>
  </si>
  <si>
    <t>PONTOS.</t>
  </si>
  <si>
    <t>______ / _______ / ________</t>
  </si>
  <si>
    <t xml:space="preserve">       ASSINATURA DA CHEFIA IMEDIATA E MASP</t>
  </si>
  <si>
    <t xml:space="preserve">       ASSINATURA DO(A) SERVIDOR(A) E MASP</t>
  </si>
  <si>
    <t xml:space="preserve">________________________________________________________________________________________ </t>
  </si>
  <si>
    <t>CHEFIA IMEDIATA E MASP:</t>
  </si>
  <si>
    <t>MEMBRO E MASP:</t>
  </si>
  <si>
    <t>/</t>
  </si>
  <si>
    <t xml:space="preserve">DIA </t>
  </si>
  <si>
    <t xml:space="preserve">MÊS </t>
  </si>
  <si>
    <t>SUBTOTAL - COMPETÊNCIAS ESSENCIAIS**</t>
  </si>
  <si>
    <t>DATA DA AVALIAÇÃO:</t>
  </si>
  <si>
    <t>DATA DA NOTIFICAÇÃO</t>
  </si>
  <si>
    <t>SUBTOTAL - COMPETÊNCIAS TÉCNICAS****</t>
  </si>
  <si>
    <t>TOTAL DE PONTOS DA AVALIAÇÃO DE DESEMPENHO*****</t>
  </si>
  <si>
    <t>VI - COMPETÊNCIA TÉCNICA
Selecione as competências técnicas nas quais o servidor será avaliado</t>
  </si>
  <si>
    <t>Produção e Disseminação de Conhecimentos
(COMPETÊNCIAS TÉCNICAS COMUNS)</t>
  </si>
  <si>
    <t>Realização de capacitações e eventos em geral</t>
  </si>
  <si>
    <t xml:space="preserve">Realizar capacitações e eventos em geral relacionados a áreas de interesse da CGE para servidores e/ou diferentes públicos. </t>
  </si>
  <si>
    <t>Cursos, Palestras, Treinamentos, Oficinas.</t>
  </si>
  <si>
    <t>Administração do tempo, agilidade para tomada de decisões, análise de situações/cenários, capacidade de síntese, comunicação verbal e escrita, criatividade, didática,  influência/persuasão, organização, planejamento, raciocínio lógico, relacionamento interpessoal, saber lidar com imprevistos, versatilidade,  visão sistêmica.</t>
  </si>
  <si>
    <t xml:space="preserve">Ser assertivo, coerente, confiável, cordial, crítico, empático, estudioso, ético, objetivo, oportuno, perceptivo, proativo, receptivo, tempestivo, tolerante. </t>
  </si>
  <si>
    <t>Orientações técnicas</t>
  </si>
  <si>
    <t>Orientar, preventivamente ou sob demanda, servidores e/ou diferentes públicos.</t>
  </si>
  <si>
    <t>Orientações prestadas a servidores e empregados públicos.
Normas emitidas.</t>
  </si>
  <si>
    <t>Ser assertivo, atento a detalhes, cauteloso, coerente, conciliador, conciso, conclusivo, confiável, convicto, cordial, crítico, empático, estudioso, ético, imparcial, independente, íntegro, intuitivo, investigativo, objetivo,  oportuno, perceptivo, proativo, questionador, receptivo, sigiloso, tempestivo; ter compromisso com a Administração Pública, postura profissional.</t>
  </si>
  <si>
    <t>Elaboração e atualização de materiais técnicos</t>
  </si>
  <si>
    <t>Elaborar, atualizar e disponibilizar materiais de consulta como cartilhas, manuais, catálogos, entre outros.</t>
  </si>
  <si>
    <t>Manuais, roteiros, cartilhas e normas e jurisprudências catalogadas, instrução de serviço disponibilizadas.</t>
  </si>
  <si>
    <t>Ser assertivo, atento a detalhes, coerente, colaborador, criativo, crítico, dedicado, estudioso, inovador, objetivo, perceptivo, proativo, propenso a desafios, questionador.</t>
  </si>
  <si>
    <r>
      <t>Ferramentas de extração de dados (BO); normas técnicas aplicáveis ao controle interno e legislações em geral aplicáveis à administração pública estadual.</t>
    </r>
    <r>
      <rPr>
        <b/>
        <u/>
        <sz val="16"/>
        <rFont val="Calibri"/>
        <family val="2"/>
      </rPr>
      <t/>
    </r>
  </si>
  <si>
    <t xml:space="preserve">Análise e síntese, aplicação das técnicas de trabalho, comunicação verbal e escrita, criatividade, multifuncionalidade, organização, raciocínio lógico e estruturado. </t>
  </si>
  <si>
    <t>* Média das pontuações atingida em cada uma das contribuições efetivas
**Média do total de pontos das competências essenciais, ponderada para o máximo de 50 pontos
*** Média das pontuações atingida em cada uma das competências técnicas
**** Total de pontos das competências técnicas avaliadas, ponderada para o máximo de 50 pontos
***** Soma das pontuações atingida nas competências essenciais e técnicas</t>
  </si>
  <si>
    <r>
      <t xml:space="preserve">Matéria referente à capacitação/evento; metodologias e doutrinas referentes ao tema abordado; normas e legislações pertinentes; oratória e tutoria; pacote </t>
    </r>
    <r>
      <rPr>
        <i/>
        <sz val="12"/>
        <rFont val="Calibri"/>
        <family val="2"/>
        <scheme val="minor"/>
      </rPr>
      <t>Office;</t>
    </r>
    <r>
      <rPr>
        <sz val="12"/>
        <rFont val="Calibri"/>
        <family val="2"/>
        <scheme val="minor"/>
      </rPr>
      <t xml:space="preserve"> português; técnicas de ensino e aprendizagem.</t>
    </r>
  </si>
  <si>
    <r>
      <t xml:space="preserve">Execução de auditoria </t>
    </r>
    <r>
      <rPr>
        <b/>
        <sz val="12"/>
        <color rgb="FFFF0000"/>
        <rFont val="Calibri"/>
        <family val="2"/>
        <scheme val="minor"/>
      </rPr>
      <t>COMPARTILHADA ENTRE AUDITORIA-CENTRAL, USCIS E ASACI (em caráter excepcional)</t>
    </r>
  </si>
  <si>
    <t xml:space="preserve">Executa auditoria observando o programa específico elaborado, avaliando os mecanismos e procedimentos de controle interno, com independência, objetividade, organização e imparcialidade, obtendo evidências, registradas em papéis de trabalho, que sustentem suas conclusões. </t>
  </si>
  <si>
    <t xml:space="preserve">Executar auditoria observando o programa específico previamente elaborado, avaliando os mecanismos e procedimentos de controle interno.   </t>
  </si>
  <si>
    <t xml:space="preserve">Nota de auditoria; 
Mapa de Constatação.      </t>
  </si>
  <si>
    <t>Adaptabilidade/flexibilidade, administração do tempo, agilidade, análise crítica, aplicação das normas e técnicas de auditoria, comunicação verbal e escrita, discernimento, multifuncionalidade, observância à hierarquia, organização, percepção do ambiente, raciocínio lógico, reconhecimento e avaliação dos eventuais desvios, relacionamento interpessoal, saber ouvir, saber perguntar, tratamento de dados e informações.</t>
  </si>
  <si>
    <t>Ser atento a detalhes, cauteloso, coerente, conciso, convicto, criterioso, crítico, dedicado, discreto, ético, imparcial, independente, íntegro, investigativo/curioso, isento, objetivo, observador, oportuno, organizado, perceptivo, pragmático, questionador, realista, sigiloso, tempestivo, zeloso; ter autocontrole.</t>
  </si>
  <si>
    <r>
      <t xml:space="preserve">Elaboração de documento técnico de comunicação do resultado da auditoria </t>
    </r>
    <r>
      <rPr>
        <b/>
        <sz val="12"/>
        <color rgb="FFFF0000"/>
        <rFont val="Calibri"/>
        <family val="2"/>
        <scheme val="minor"/>
      </rPr>
      <t>COMPARTILHADA ENTRE AUDITORIA-CENTRAL, USCIS E ASACI (em caráter excepcional)</t>
    </r>
  </si>
  <si>
    <t>Elabora o documento técnico de comunicação do resultado da auditoria, de forma clara, coerente e concisa, com objetividade e imparcialidade, retratando todo o processo realizado com a identificação das constatações, inconformidades, recomendações, responsáveis e danos ao erário, para permitir a compreensão do trabalho realizado e a adoção de medidas saneadoras propostas por meio de planos de ação acordados entre CGE e auditado.</t>
  </si>
  <si>
    <t>Elaborar o documento técnico de comunicação do resultado da auditoria retratando todo o processo realizado com a identificação das constatações, inconformidades, recomendações, responsáveis e danos ao erário.</t>
  </si>
  <si>
    <t>Documento técnico de auditoria.</t>
  </si>
  <si>
    <t>Análise crítica, comunicação escrita, consolidação de dados, desenhar fluxogramas, ordenação, organização, exposição com clareza, raciocínio lógico, relacionamento interpessoal, síntese.</t>
  </si>
  <si>
    <t>Ser cauteloso, coerente, conciso, conclusivo, convicto, discreto, ético, exato, imparcial, independente, íntegro, moderado, objetivo, oportuno, prudente, realista, sigiloso, tempestivo, zeloso.</t>
  </si>
  <si>
    <t>Produzir, organizar e armazenar papéis de trabalho que reflitam a fidedigna execução da auditoria realizada.</t>
  </si>
  <si>
    <t xml:space="preserve">Papéis de trabalho em meio físico ou digital.      
</t>
  </si>
  <si>
    <r>
      <t>Normas; técnicas e procedimentos de auditoria; sistema de informações de auditoria</t>
    </r>
    <r>
      <rPr>
        <b/>
        <sz val="12"/>
        <rFont val="Calibri"/>
        <family val="2"/>
        <scheme val="minor"/>
      </rPr>
      <t>.</t>
    </r>
  </si>
  <si>
    <t xml:space="preserve">
Interpretação e aplicação das normas de referenciação, organização, raciocínio lógico. 
</t>
  </si>
  <si>
    <t>Ser cauteloso, discreto, ético, objetivo, organizado, tempestivo, sigiloso, zeloso.</t>
  </si>
  <si>
    <r>
      <t xml:space="preserve">Promoção à Transparência </t>
    </r>
    <r>
      <rPr>
        <b/>
        <sz val="12"/>
        <color rgb="FFFF0000"/>
        <rFont val="Calibri"/>
        <family val="2"/>
        <scheme val="minor"/>
      </rPr>
      <t>COMPARTILHADA ENTRE AUDITORIA-CENTRAL, USCIS E ASACI (em caráter excepcional)</t>
    </r>
  </si>
  <si>
    <t>Propor sugestões ou recomendações de transparência, quando couber.</t>
  </si>
  <si>
    <t>Documentos técnicos de auditoria com sugestões ou recomendações de transparência, quando couber.</t>
  </si>
  <si>
    <t>Aplicação das normas e técnicas de auditoria, avaliação dos eventuais desvios, comunicação verbal e escrita, organização, percepção do ambiente, proposição de boas práticas.</t>
  </si>
  <si>
    <t xml:space="preserve">Ser ético, imparcial, independente, investigativo, isento, objetivo, pragmático, zeloso. </t>
  </si>
  <si>
    <r>
      <t>Contexto da instituição; doutrinas e jurisprudências sobre a área envolvida; estrutura organizacional;</t>
    </r>
    <r>
      <rPr>
        <i/>
        <sz val="12"/>
        <rFont val="Calibri"/>
        <family val="2"/>
        <scheme val="minor"/>
      </rPr>
      <t xml:space="preserve"> Excel;</t>
    </r>
    <r>
      <rPr>
        <sz val="12"/>
        <rFont val="Calibri"/>
        <family val="2"/>
        <scheme val="minor"/>
      </rPr>
      <t xml:space="preserve"> ferramentas de busca e de compartilhamento de informações; ferramentas de extração de dados (BO); normas e legislações da área de atuação; português; produção de textos; processos e metodologias de trabalho; sistemas corporativos;</t>
    </r>
    <r>
      <rPr>
        <i/>
        <sz val="12"/>
        <rFont val="Calibri"/>
        <family val="2"/>
        <scheme val="minor"/>
      </rPr>
      <t xml:space="preserve"> Word</t>
    </r>
    <r>
      <rPr>
        <sz val="12"/>
        <rFont val="Calibri"/>
        <family val="2"/>
        <scheme val="minor"/>
      </rPr>
      <t>.</t>
    </r>
    <r>
      <rPr>
        <b/>
        <u/>
        <sz val="16"/>
        <rFont val="Calibri"/>
        <family val="2"/>
        <scheme val="minor"/>
      </rPr>
      <t/>
    </r>
  </si>
  <si>
    <t>Análise de situações/cenários, avaliação de riscos, capacidade de síntese, comunicação assertiva, comunicação verbal e escrita, concentração, criatividade, didática, influência/persuasão, interpretação de informações, julgamento, multifuncionalidade, negociação, organização, proatividade, raciocínio lógico, relacionamento interpessoal,  saber ouvir, resolução de problemas, visão sistêmica.</t>
  </si>
  <si>
    <r>
      <t>Elabora, atualiza e disponibiliza materiais técnicos - cartilhas, manuais, catálogos, entre outros</t>
    </r>
    <r>
      <rPr>
        <b/>
        <sz val="12"/>
        <color rgb="FF0070C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- de forma didática, clara e objetiva, visando a difundir o conhecimento para o público-alvo.</t>
    </r>
  </si>
  <si>
    <r>
      <t xml:space="preserve">Estrutura organizacional do Estado e dos órgãos e entidades; ferramentas de extração de dados (BO); legislações, doutrinas referentes a área de atuação; noções dos softwares utilizados para edição de material impresso ou on-line; pacote </t>
    </r>
    <r>
      <rPr>
        <i/>
        <sz val="12"/>
        <rFont val="Calibri"/>
        <family val="2"/>
        <scheme val="minor"/>
      </rPr>
      <t>Office</t>
    </r>
    <r>
      <rPr>
        <sz val="12"/>
        <rFont val="Calibri"/>
        <family val="2"/>
        <scheme val="minor"/>
      </rPr>
      <t xml:space="preserve">; português e interpretação de textos; produção e edição de figuras; sistemas operacionais do Estado. </t>
    </r>
    <r>
      <rPr>
        <b/>
        <u/>
        <sz val="16"/>
        <rFont val="Calibri"/>
        <family val="2"/>
        <scheme val="minor"/>
      </rPr>
      <t/>
    </r>
  </si>
  <si>
    <t>Ser atento aos detalhes
Ser descomplicado
Ser investigativo e curioso
Ser perceptivo
Ser questionador
Ser receptivo
Ser aberto a críticas</t>
  </si>
  <si>
    <t>, ACERCA DO RESULTADO DA</t>
  </si>
  <si>
    <t>AVALIAÇÃO DE DESEMPENHO, CORRESPONDENTE AO CICLO DE AVALIAÇÃO COMPREENDIDO ENTRE</t>
  </si>
  <si>
    <t xml:space="preserve">
Produção de técnicas e métodos</t>
  </si>
  <si>
    <t xml:space="preserve">  TESTEMUNHA 1: _________________________________________________________</t>
  </si>
  <si>
    <t xml:space="preserve">_______________________________________________________________ </t>
  </si>
  <si>
    <t xml:space="preserve">  TESTEMUNHA 2:  _________________________________________________________</t>
  </si>
  <si>
    <t>Coluna 35</t>
  </si>
  <si>
    <t>Apoio às ações de controle interno</t>
  </si>
  <si>
    <t xml:space="preserve">Relatórios de Controle Interno elaborado pelas USCIs conforme modelo estabelecido pela CGE.  </t>
  </si>
  <si>
    <r>
      <rPr>
        <i/>
        <sz val="12"/>
        <color indexed="8"/>
        <rFont val="Calibri"/>
        <family val="2"/>
        <scheme val="minor"/>
      </rPr>
      <t>Exc</t>
    </r>
    <r>
      <rPr>
        <i/>
        <sz val="12"/>
        <rFont val="Calibri"/>
        <family val="2"/>
        <scheme val="minor"/>
      </rPr>
      <t>el</t>
    </r>
    <r>
      <rPr>
        <sz val="12"/>
        <rFont val="Calibri"/>
        <family val="2"/>
        <scheme val="minor"/>
      </rPr>
      <t>; ferramentas de extração de dados (BO)</t>
    </r>
    <r>
      <rPr>
        <sz val="12"/>
        <color indexed="8"/>
        <rFont val="Calibri"/>
        <family val="2"/>
        <scheme val="minor"/>
      </rPr>
      <t>; normas e legislações em geral aplicáveis à administração pública, inclusive àquelas editadas pelo TCE-MG; redação.</t>
    </r>
    <r>
      <rPr>
        <b/>
        <sz val="12"/>
        <color indexed="8"/>
        <rFont val="Calibri"/>
        <family val="2"/>
        <scheme val="minor"/>
      </rPr>
      <t xml:space="preserve"> </t>
    </r>
    <r>
      <rPr>
        <b/>
        <u/>
        <sz val="16"/>
        <color indexed="8"/>
        <rFont val="Calibri"/>
        <family val="2"/>
        <scheme val="minor"/>
      </rPr>
      <t/>
    </r>
  </si>
  <si>
    <t xml:space="preserve">Análise e síntese, comunicação verbal e escrita, criatividade, organização, raciocínio lógico. </t>
  </si>
  <si>
    <t xml:space="preserve">Ser colaborador, comprometido, confiável, cordial, dedicado, ético, imparcial, proativo, profissional, questionador, sigiloso. </t>
  </si>
  <si>
    <t>TEMA
APOIO ÀS AÇÕES DE CONTROLE INTERNO</t>
  </si>
  <si>
    <t>AVALIAÇÃO DE DESEMPENHO POR COMPETÊNCIAS ESSENCIAIS E TÉCNICAS
TERMO DE AVALIAÇÃO
ÁREA: AUDITORIA-GERAL</t>
  </si>
  <si>
    <t>Auditoria na receita e despesa públicas sob a ótica orçamentária, financeira, operacional, contábil e patrimonial</t>
  </si>
  <si>
    <r>
      <rPr>
        <b/>
        <sz val="12"/>
        <rFont val="Calibri"/>
        <family val="2"/>
        <scheme val="minor"/>
      </rPr>
      <t xml:space="preserve">Realização de pré-auditoria </t>
    </r>
    <r>
      <rPr>
        <b/>
        <sz val="12"/>
        <color rgb="FFFF0000"/>
        <rFont val="Calibri"/>
        <family val="2"/>
        <scheme val="minor"/>
      </rPr>
      <t>COMPARTILHADA ENTRE AUDITORIA-CENTRAL E USCIS</t>
    </r>
    <r>
      <rPr>
        <sz val="12"/>
        <rFont val="Calibri"/>
        <family val="2"/>
        <scheme val="minor"/>
      </rPr>
      <t xml:space="preserve">
</t>
    </r>
  </si>
  <si>
    <t>Realiza pré-auditoria, levantando dados e informações que possibilitem a identificação das variáveis ambientais de uma unidade auditável, com objetividade e de forma conclusiva, para compreender o tema a ser auditado.</t>
  </si>
  <si>
    <t>Realizar pré-auditoria efetuando o levantamento de dados e informações que possibilitem a identificação das variáveis ambientais de uma unidade auditável.</t>
  </si>
  <si>
    <t>Nota de auditoria, se for o caso (quando não for dar andamento ao trabalho).</t>
  </si>
  <si>
    <r>
      <t xml:space="preserve">Armazéns de informação; Constituição Federal e Estadual; construção de fluxogramas; diretrizes de controle externo do TCE/MG; doutrinas, jurisprudências e demais normas aplicáveis à matéria auditada; estrutura organizacional; </t>
    </r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>; ferramentas de extração de dados (BO); legislação estadual ou municipal; Lei Complementar nº 101/2000 - Responsabilidade Fiscal; Lei Complementar nº 102/2008; Lei Complementar nº 123/2006; Lei nº 10.520/2002; Lei nº 8.666/1993; Lei nº 8.987/1995; mapeamento de processos; noções básicas de estatística; normas NBR da ABNT; normas, técnicas e procedimentos de auditoria; orientações técnicas do IBRAOP; redação; resoluções do CONFEA; sistemas corporativos; técnicas de entrevista.</t>
    </r>
  </si>
  <si>
    <t>Adaptabilidade/flexibilidade, administração do tempo, análise crítica, aplicação das técnicas de auditoria, aplicação das técnicas de entrevista, consolidação de dados, compreensão de processos, comunicação verbal e escrita,  criatividade, desenhar fluxograma, definição de objetivos, extração informações de banco de dados, julgamento, multifuncionalidade, organização, planejamento, priorização de tarefas, raciocínio lógico, relacionamento interpessoal, trabalho sob pressão.</t>
  </si>
  <si>
    <t>Ser cauteloso, coerente, convicto, discreto, ético, imparcial, independente, objetivo, oportuno, perceptivo, sigiloso.</t>
  </si>
  <si>
    <r>
      <rPr>
        <b/>
        <sz val="12"/>
        <rFont val="Calibri"/>
        <family val="2"/>
        <scheme val="minor"/>
      </rPr>
      <t xml:space="preserve">Elaboração do plano de auditoria </t>
    </r>
    <r>
      <rPr>
        <b/>
        <sz val="12"/>
        <color rgb="FFFF0000"/>
        <rFont val="Calibri"/>
        <family val="2"/>
        <scheme val="minor"/>
      </rPr>
      <t>COMPARTILHADA ENTRE AUDITORIA-CENTRAL E USCIS</t>
    </r>
    <r>
      <rPr>
        <sz val="17"/>
        <color rgb="FF00B050"/>
        <rFont val="Calibri"/>
        <family val="2"/>
        <scheme val="minor"/>
      </rPr>
      <t/>
    </r>
  </si>
  <si>
    <t xml:space="preserve">Elabora planejamento do trabalho de auditoria a ser realizado, de forma estratégica e sistematizada, observando as normas e técnicas de auditoria, para definir os objetivos, o escopo, os riscos, a metodologia, os procedimentos, os recursos e o cronograma de execução, com análise crítica, organização, objetividade e coerência, a fim de otimizar os trabalhos, gerando o plano de auditoria. </t>
  </si>
  <si>
    <t xml:space="preserve">Elaborar planejamento de auditoria dimensionando os objetivos, o escopo, os riscos, a metodologia, os procedimentos, os recursos e o cronograma do trabalho a ser realizado. </t>
  </si>
  <si>
    <r>
      <t>Plano de auditoria elaborado.</t>
    </r>
    <r>
      <rPr>
        <sz val="12"/>
        <color rgb="FF00B05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
</t>
    </r>
  </si>
  <si>
    <r>
      <t xml:space="preserve">Armazéns de Informação; Constituição Federal e Estadual; diretrizes de controle externo do TCE/MG; diretrizes, parâmetros, roteiros, normas (instruções de serviços) e técnicas emanadas pela CGE (Manual de Auditoria Governamental da CGE); doutrinas; </t>
    </r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>; ferramentas de extração de dados (BO); jurisprudências e demais normas aplicáveis à matéria a ser auditada; legislação estadual ou municipal; Lei Complementar nº 101/2000 - Responsabilidade Fiscal; Lei Complementar nº 102/2008; Lei Complementar nº 123/2006; Lei nº 10.520/2002; Lei nº 8.666/1993; Lei nº 8.987/1995; normas NBR da ABNT; orientações técnicas do IBRAOP; redação; resoluções do CONFEA; SIGA; sistemas corporativos; técnicas de entrevista; técnicas e procedimentos de auditoria; visão geral do ambiente organizacional; visão geral do objeto de auditoria.</t>
    </r>
  </si>
  <si>
    <r>
      <t xml:space="preserve">Administração do tempo, análise crítica, aplicação das técnicas de auditoria, criatividade, definição de objetivos, definição de técnicas de auditoria apropriadas, identificação de riscos, julgamento, natureza, recursos materiais, humanos e tecnológicos; organização, planejamento, priorização de tarefas, raciocínio lógico, redação, técnicas de auditoria apropriada, visão estratégica.
</t>
    </r>
    <r>
      <rPr>
        <b/>
        <u/>
        <sz val="16"/>
        <color theme="1"/>
        <rFont val="Calibri"/>
        <family val="2"/>
        <scheme val="minor"/>
      </rPr>
      <t/>
    </r>
  </si>
  <si>
    <t>Ser cauteloso, coerente, convicto, objetivo, oportuno, perceptivo, prospectivo, realista.</t>
  </si>
  <si>
    <r>
      <t xml:space="preserve">Elaboração ou adequação de programa de auditoria </t>
    </r>
    <r>
      <rPr>
        <b/>
        <sz val="12"/>
        <color rgb="FFFF0000"/>
        <rFont val="Calibri"/>
        <family val="2"/>
        <scheme val="minor"/>
      </rPr>
      <t>COMPARTILHADA ENTRE AUDITORIA-CENTRAL E USCIS</t>
    </r>
  </si>
  <si>
    <t>Elabora ou adequa programa de auditoria contendo a extensão, a oportunidade e a profundidade dos procedimentos e técnicas a serem empregados no tema auditado, com discernimento e concisão, de forma a atingir o objetivo definido no plano de auditoria.</t>
  </si>
  <si>
    <t>Elaborar ou adequar programa de auditoria contendo a extensão, a oportunidade e a profundidade dos procedimentos e técnicas a serem empregados no tema auditado.</t>
  </si>
  <si>
    <t>Programa de auditoria.</t>
  </si>
  <si>
    <r>
      <t xml:space="preserve">Armazéns de informação; Constituição Federal e Estadual; diretrizes de controle externo do TCE/MG; doutrinas, jurisprudências e demais normas aplicáveis à matéria a ser auditada; </t>
    </r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>; ferramentas de extração de dados (BO); legislação estadual ou municipal; Lei Complementar nº 101/2000 - Responsabilidade Fiscal; Lei Complementar nº 102/2008; Lei Complementar nº 123/2006; Lei nº 10.520/2002; Lei nº 8.666/1993; Lei nº 8.987/1995; normas NBR da ABNT; normas, técnicas e procedimentos de auditoria; orientações técnicas do IBRAOP; redação; resoluções do CONFEA; sistemas corporativos.</t>
    </r>
  </si>
  <si>
    <t>Adaptabilidade/flexibilidade, administração do tempo, agilidade, aplicação das técnicas de auditoria, comunicação verbal e escrita, discernimento, organização, raciocínio lógico, tratamento de dados e informações.</t>
  </si>
  <si>
    <t>Ser cauteloso, coerente, conciso, convicto, discreto, ético, imparcial, independente, objetivo, perceptivo, realista, sigiloso, tempestivo; Ter respeito à diversidade.</t>
  </si>
  <si>
    <r>
      <t xml:space="preserve">Armazéns de informação; boas práticas da Administração Pública; construção de fluxogramas; </t>
    </r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ferramentas de pesquisa </t>
    </r>
    <r>
      <rPr>
        <i/>
        <sz val="12"/>
        <rFont val="Calibri"/>
        <family val="2"/>
        <scheme val="minor"/>
      </rPr>
      <t>(Business Object;</t>
    </r>
    <r>
      <rPr>
        <sz val="12"/>
        <rFont val="Calibri"/>
        <family val="2"/>
        <scheme val="minor"/>
      </rPr>
      <t xml:space="preserve"> entre outros); mapeamento de processos; normas e legislações da matéria auditada; normas, técnicas e procedimentos de auditoria; redação; SIGA; sistemas corporativos; técnicas de memorização. </t>
    </r>
    <r>
      <rPr>
        <b/>
        <u/>
        <sz val="16"/>
        <rFont val="Calibri"/>
        <family val="2"/>
        <scheme val="minor"/>
      </rPr>
      <t/>
    </r>
  </si>
  <si>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fases anteriores do trabalho; português; redação e estrutura técnica conforme instrução normativa da CGE;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SIGA; técnicas de elaboração de relatórios; </t>
    </r>
    <r>
      <rPr>
        <i/>
        <sz val="12"/>
        <rFont val="Calibri"/>
        <family val="2"/>
        <scheme val="minor"/>
      </rPr>
      <t>Word</t>
    </r>
    <r>
      <rPr>
        <sz val="12"/>
        <rFont val="Calibri"/>
        <family val="2"/>
        <scheme val="minor"/>
      </rPr>
      <t xml:space="preserve">. </t>
    </r>
    <r>
      <rPr>
        <b/>
        <u/>
        <sz val="16"/>
        <color theme="1"/>
        <rFont val="Calibri"/>
        <family val="2"/>
        <scheme val="minor"/>
      </rPr>
      <t/>
    </r>
  </si>
  <si>
    <t xml:space="preserve">Produz, organiza, referencia e armazena papéis de trabalho de auditoria, seguindo as normas de auditoria, de forma que reflitam a fidedigna execução da auditoria realizada, com evidências suficientes, confiáveis, relevantes e úteis, para comprovar as conclusões do trabalho e a obtenção da informação nos prazos acordados. </t>
  </si>
  <si>
    <r>
      <rPr>
        <b/>
        <sz val="12"/>
        <rFont val="Calibri"/>
        <family val="2"/>
        <scheme val="minor"/>
      </rPr>
      <t xml:space="preserve">Avaliação da implementação das recomendações de auditoria </t>
    </r>
    <r>
      <rPr>
        <b/>
        <sz val="12"/>
        <color rgb="FFFF0000"/>
        <rFont val="Calibri"/>
        <family val="2"/>
        <scheme val="minor"/>
      </rPr>
      <t>COMPARTILHADA ENTRE AUDITORIA-CENTRAL E USCIS</t>
    </r>
    <r>
      <rPr>
        <sz val="16"/>
        <rFont val="Calibri"/>
        <family val="2"/>
        <scheme val="minor"/>
      </rPr>
      <t/>
    </r>
  </si>
  <si>
    <t xml:space="preserve">Avalia a implementação das recomendações decorrentes dos trabalhos de auditoria, de forma crítica, consistente e criteriosa, manifestando-se sobre as medidas adotadas por meio do "Relatório de Efetividade".
</t>
  </si>
  <si>
    <t>Avaliar a implementação das recomendações decorrentes dos trabalhos de auditoria.</t>
  </si>
  <si>
    <t>Relatório de Efetividade.</t>
  </si>
  <si>
    <t>Armazéns de informação; Constituição Federal e Estadual; diretrizes de controle externo do TCE/MG; diretrizes, parâmetros, roteiros, normas e técnicas emanadas pela CGE (Manual de Auditoria Governamental da CGE); documento técnico originário; doutrinas, jurisprudências e demais normas aplicáveis à matéria auditada; legislação estadual ou municipal; Lei Complementar nº 101/2000 - Responsabilidade Fiscal; Lei Complementar nº 102/2008; Lei Complementar nº 123/2006; Lei nº 10.520/2002; Lei nº 8.666/1993; Lei nº 8.987/1995; normas NBR da ABNT; orientações técnicas do IBRAOP; relatório e das medidas implementadas; resoluções do CONFEA; SIGA; sistemas corporativos.</t>
  </si>
  <si>
    <t>Análise crítica, avaliação das medidas implementadas, capacidade de síntese, comunicação escrita, consolidação de dados.</t>
  </si>
  <si>
    <t>Ser assertivo, cauteloso, coerente, conciso, conclusivo, convicto, criterioso, detalhista, discreto, ético, imparcial, independente, íntegro, objetivo, oportuno, perceptivo, realista.</t>
  </si>
  <si>
    <t>Elaboração do Relatório de Controle Interno que integra a Prestação de Contas Anual do Governador</t>
  </si>
  <si>
    <t xml:space="preserve">Elabora o Relatório de Controle Interno que integra a prestação de contas anual do Governador do Estado, de forma tempestiva e de acordo com a Instrução Normativa do Tribunal de Contas do Estado. </t>
  </si>
  <si>
    <t>Elaborar o Relatório de Controle Interno que integra a prestação de contas anual do Governador do Estado.</t>
  </si>
  <si>
    <t>Relatório de Controle Interno.</t>
  </si>
  <si>
    <r>
      <t xml:space="preserve">Análise dos instrumentos de planejamento PMDI, PPAG, LDO, LOA; análise dos limites constitucionais; Decreto de encerramento do exercício corrente; </t>
    </r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ferramentas de extração de dados (BO)</t>
    </r>
    <r>
      <rPr>
        <b/>
        <sz val="12"/>
        <rFont val="Calibri"/>
        <family val="2"/>
        <scheme val="minor"/>
      </rPr>
      <t>;</t>
    </r>
    <r>
      <rPr>
        <sz val="12"/>
        <rFont val="Calibri"/>
        <family val="2"/>
        <scheme val="minor"/>
      </rPr>
      <t xml:space="preserve"> Instrução Normativa TCE nº 13/2011; Lei Complementar nº 102/2008; Lei Orgânica do TCEMG, outras normas estaduais; SIAFI; técnicas de análise de balanço. </t>
    </r>
    <r>
      <rPr>
        <b/>
        <u/>
        <sz val="16"/>
        <color theme="1"/>
        <rFont val="Calibri"/>
        <family val="2"/>
        <scheme val="minor"/>
      </rPr>
      <t/>
    </r>
  </si>
  <si>
    <t>Análise crítica, capacidade de síntese, comunicação escrita, consolidação de dados, desenhar fluxogramas, observância à hierarquia, organização, percepção, raciocínio lógico, relacionamento interpessoal, saber ouvir.</t>
  </si>
  <si>
    <t>Ser cauteloso, coerente, conciso, conclusivo, convicto, discreto, ético, imparcial, independente, íntegro, objetivo, oportuno, realista, sigiloso, tempestivo; não fazer inferências.</t>
  </si>
  <si>
    <r>
      <rPr>
        <b/>
        <sz val="12"/>
        <rFont val="Calibri"/>
        <family val="2"/>
        <scheme val="minor"/>
      </rPr>
      <t>Análise do Relatório de Gestão Fiscal</t>
    </r>
    <r>
      <rPr>
        <sz val="12"/>
        <rFont val="Calibri"/>
        <family val="2"/>
        <scheme val="minor"/>
      </rPr>
      <t xml:space="preserve">
</t>
    </r>
  </si>
  <si>
    <t>Avalia o cumprimento dos limites previstos na Lei de Responsabilidade Fiscal - de forma tempestiva e crítica, gerando Relatório de Auditoria referente ao resultado da revisão dos demonstrativos que compõem o "Relatório de Gestão Fiscal".</t>
  </si>
  <si>
    <t>Avaliar o cumprimento dos limites previstos na Lei de Responsabilidade Fiscal gerando o Relatório de Gestão Fiscal.</t>
  </si>
  <si>
    <t>Relatório de Auditoria.</t>
  </si>
  <si>
    <t>Diretrizes de controle externo do TCE/MG; Instrução Normativa nº 05/2001 do TCEMG; Lei Complementar nº 101/2000 - Responsabilidade Fiscal; portarias da Secretaria do Tesouro Nacional.</t>
  </si>
  <si>
    <t xml:space="preserve">Análise crítica, capacidade de síntese, consolidação de dados, comunicação escrita, organização, percepção, raciocínio lógico, redação, saber ouvir.    </t>
  </si>
  <si>
    <t>Ser cauteloso, coerente, conciso, conclusivo, convicto, discreto, ético, imparcial, independente, íntegro, objetivo, oportuno, organizado, realista, sigiloso, tempestivo; não fazer inferências.</t>
  </si>
  <si>
    <t>Avaliação Técnica de Termo de Parceria de OSCIP</t>
  </si>
  <si>
    <t>Avalia a conformidade técnica do Termo de Parceria com OSCIP e de seus aditivos, com imparcialidade e conforme legislação aplicável, objetivando subsidiar a decisão da Câmara de Orçamento e Finanças – COF.</t>
  </si>
  <si>
    <r>
      <t>Avaliar a conformidade técnica do Termo de Parcer</t>
    </r>
    <r>
      <rPr>
        <sz val="12"/>
        <rFont val="Calibri"/>
        <family val="2"/>
        <scheme val="minor"/>
      </rPr>
      <t>ia com OSCIP</t>
    </r>
    <r>
      <rPr>
        <sz val="12"/>
        <color theme="1"/>
        <rFont val="Calibri"/>
        <family val="2"/>
        <scheme val="minor"/>
      </rPr>
      <t xml:space="preserve"> e de seus aditivos.</t>
    </r>
  </si>
  <si>
    <t>Nota de auditoria.</t>
  </si>
  <si>
    <t>Contabilidade Geral; legislação referente a OSCIP.</t>
  </si>
  <si>
    <r>
      <t xml:space="preserve">Adaptabilidade/flexibilidade, administração do tempo, análise de indicadores, análise, aplicação das técnicas de auditoria, comunicação verbal e escrita, criatividade, identificação de risco de negócio, julgamento, multifuncionalidade, observância à hierarquia, organização, priorização de tarefas, raciocínio lógico, relacionamento interpessoal, saber ouvir, trabalho sob pressão, visão sistêmica. </t>
    </r>
    <r>
      <rPr>
        <b/>
        <u/>
        <sz val="16"/>
        <rFont val="Calibri"/>
        <family val="2"/>
        <scheme val="minor"/>
      </rPr>
      <t/>
    </r>
  </si>
  <si>
    <t>Ser cauteloso, coerente, conciso, conclusivo, convicto, discreto, ético, imparcial, independente, íntegro, objetivo, oportuno, realista, sigiloso, tempestivo; Ter respeito à diversidade e autocontrole; não fazer inferências.</t>
  </si>
  <si>
    <t>Acompanhamento de Tomadas de Contas Especiais</t>
  </si>
  <si>
    <t>Acompanha as tomadas de contas especiais quanto à sua instauração, instrução, tramitação, cumprimento de prazos e efetivação das medidas de reparo de dano e o julgamento pelo TCE/MG, com precisão, visando elaborar diagnósticos para demonstrar o perfil das tomadas de contas especiais e identificar pontos de controle.</t>
  </si>
  <si>
    <t>Acompanhar as tomadas de contas especiais quanto à sua instauração, instrução, tramitação, cumprimento de prazos e efetivação das medidas de reparo de dano e julgamento pelo TCE/MG.</t>
  </si>
  <si>
    <t>Nota de auditoria e Relatório Gerencial.</t>
  </si>
  <si>
    <t>Normas e legislações sobre Tomada de Contas Especiais.</t>
  </si>
  <si>
    <r>
      <rPr>
        <sz val="12"/>
        <rFont val="Calibri"/>
        <family val="2"/>
        <scheme val="minor"/>
      </rPr>
      <t>Análise, co</t>
    </r>
    <r>
      <rPr>
        <sz val="12"/>
        <color theme="1"/>
        <rFont val="Calibri"/>
        <family val="2"/>
        <scheme val="minor"/>
      </rPr>
      <t xml:space="preserve">municação escrita, observância à hierarquia, organização, raciocínio lógico, relacionamento interpessoal, saber ouvir. </t>
    </r>
    <r>
      <rPr>
        <b/>
        <u/>
        <sz val="16"/>
        <color theme="1"/>
        <rFont val="Calibri"/>
        <family val="2"/>
        <scheme val="minor"/>
      </rPr>
      <t/>
    </r>
  </si>
  <si>
    <r>
      <rPr>
        <b/>
        <sz val="12"/>
        <color indexed="8"/>
        <rFont val="Calibri"/>
        <family val="2"/>
        <scheme val="minor"/>
      </rPr>
      <t xml:space="preserve">Monitoramento da elaboração do Relatório de Controle Interno </t>
    </r>
    <r>
      <rPr>
        <b/>
        <sz val="12"/>
        <color rgb="FFFF0000"/>
        <rFont val="Calibri"/>
        <family val="2"/>
        <scheme val="minor"/>
      </rPr>
      <t>COMPARTILHADA ENTRE AUDITORIA-CENTRAL E ASACI</t>
    </r>
    <r>
      <rPr>
        <sz val="12"/>
        <color indexed="8"/>
        <rFont val="Calibri"/>
        <family val="2"/>
        <scheme val="minor"/>
      </rPr>
      <t xml:space="preserve">
</t>
    </r>
  </si>
  <si>
    <t>Monitora a elaboração do Relatório de Controle Interno pelas unidades setoriais e seccionais de controle interno, confrontando-o com roteiros previamente estabelecidos pela CGE, tendo como parâmetro as normas pertinentes do Tribunal de Contas do Estado de Minas Gerais.</t>
  </si>
  <si>
    <r>
      <t>Monitorar a elaboração do Relatório de Controle Inte</t>
    </r>
    <r>
      <rPr>
        <sz val="12"/>
        <rFont val="Calibri"/>
        <family val="2"/>
        <scheme val="minor"/>
      </rPr>
      <t>rno</t>
    </r>
    <r>
      <rPr>
        <strike/>
        <sz val="12"/>
        <rFont val="Calibri"/>
        <family val="2"/>
        <scheme val="minor"/>
      </rPr>
      <t>.</t>
    </r>
  </si>
  <si>
    <t>Propõe sugestões ou recomendações de transparência, quando couber, de acordo com as orientações da CGE, utilizando campo específico nos documentos técnicos de auditoria, de forma a incentivar a adesão à política de transparência do Estado.</t>
  </si>
  <si>
    <r>
      <t>Boas práticas da Administração Pública; conhecimentos gerais e processos de trabalho de auditoria, correição administrativa, transparência, prevenção e combate à corrupção; diretrizes, parâmetros, roteiros, normas e técnicas emanadas pela CGE; ferramentas de pesquisa (</t>
    </r>
    <r>
      <rPr>
        <i/>
        <sz val="12"/>
        <rFont val="Calibri"/>
        <family val="2"/>
        <scheme val="minor"/>
      </rPr>
      <t>Business Object</t>
    </r>
    <r>
      <rPr>
        <sz val="12"/>
        <rFont val="Calibri"/>
        <family val="2"/>
        <scheme val="minor"/>
      </rPr>
      <t>; entre outros); legislação específica sobre transparência; sistemas corporativos; técnicas de memorização.</t>
    </r>
    <r>
      <rPr>
        <b/>
        <u/>
        <sz val="16"/>
        <rFont val="Calibri"/>
        <family val="2"/>
        <scheme val="minor"/>
      </rPr>
      <t/>
    </r>
  </si>
  <si>
    <t>Planejamento da ABR</t>
  </si>
  <si>
    <t>Planeja o trabalho de ABR definindo e organizando a sequência de atividades a serem realizadas e correlacionando-as com o tempo necessário para sua execução com a finalidade de estabelecer o cronograma que guiará a auditoria.</t>
  </si>
  <si>
    <t xml:space="preserve">Planejar o trabalho de auditoria a ser realizado. </t>
  </si>
  <si>
    <t>Atividades e prazos estabelecidos (cronograma).</t>
  </si>
  <si>
    <r>
      <rPr>
        <sz val="12"/>
        <rFont val="Calibri"/>
        <family val="2"/>
        <scheme val="minor"/>
      </rPr>
      <t>ABR</t>
    </r>
    <r>
      <rPr>
        <i/>
        <sz val="12"/>
        <rFont val="Calibri"/>
        <family val="2"/>
        <scheme val="minor"/>
      </rPr>
      <t>; Excel; Openproj; Project.</t>
    </r>
  </si>
  <si>
    <t>Administração do tempo, organização, planejamento, visão prospectiva, visão sistêmica.</t>
  </si>
  <si>
    <t>Ser proativo.</t>
  </si>
  <si>
    <t>Realização de pré-auditoria (ABR)</t>
  </si>
  <si>
    <t>Realiza pré-auditoria, por meio de estudos da legislação e de outros documentos relacionados à área que será auditada, com a finalidade de aprofundar os conhecimentos sobre o tema, preparar-se para o mapeamento de processos e elaborar o plano de entrevista e o diagrama de fluxo prévio.</t>
  </si>
  <si>
    <t>Realizar pré-auditoria por meio de estudo de documentação específica da matéria a ser auditada.</t>
  </si>
  <si>
    <t>Diagrama de fluxo prévio, plano de entrevista.</t>
  </si>
  <si>
    <r>
      <rPr>
        <i/>
        <sz val="12"/>
        <rFont val="Calibri"/>
        <family val="2"/>
        <scheme val="minor"/>
      </rPr>
      <t xml:space="preserve">Bizagi; </t>
    </r>
    <r>
      <rPr>
        <sz val="12"/>
        <rFont val="Calibri"/>
        <family val="2"/>
        <scheme val="minor"/>
      </rPr>
      <t>contexto da instituição auditada; ferramentas de pesquisa; normas e legislações da área de atuação e matéria auditada.</t>
    </r>
  </si>
  <si>
    <t>Administração do tempo, análise de situações/cenários, disciplina, relacionamento interpessoal.</t>
  </si>
  <si>
    <t>Ser investigativo, proativo.</t>
  </si>
  <si>
    <t>Mapeamento de processo</t>
  </si>
  <si>
    <t>Mapeia o processo auditado, usando o programa Bizagi, conforme teoria de mapeamento de processos e técnicas de entrevista para ABR, visando à elaboração do diagrama de fluxo e ao preenchimento da folha de processo.</t>
  </si>
  <si>
    <t>Realizar mapeamento do processo a ser auditado por meio da coleta de informações junto aos servidores responsáveis por sua execução.</t>
  </si>
  <si>
    <t xml:space="preserve">Papéis de trabalho, diagrama de fluxo, folha de processo (prévia 01).      </t>
  </si>
  <si>
    <r>
      <rPr>
        <i/>
        <sz val="12"/>
        <rFont val="Calibri"/>
        <family val="2"/>
        <scheme val="minor"/>
      </rPr>
      <t xml:space="preserve">Bizagi; Excel; </t>
    </r>
    <r>
      <rPr>
        <sz val="12"/>
        <rFont val="Calibri"/>
        <family val="2"/>
        <scheme val="minor"/>
      </rPr>
      <t>técnicas de entrevista; teoria de mapeamento de processos para ABR.</t>
    </r>
  </si>
  <si>
    <t>Análise de situações/cenários, análise, síntese e avaliação, comunicação verbal e escrita, processar e compreender o contexto da mensagem, relacionamento interpessoal.</t>
  </si>
  <si>
    <t>Ser discreto, empático, investigativo, observador, profissional, perceptivo.</t>
  </si>
  <si>
    <t>Identificação e análise de riscos</t>
  </si>
  <si>
    <t>Identifica riscos, causas e consequências, assim como as probabilidades e os impactos de suas ocorrências, por meio de uma análise prospectiva e crítica acerca do processo auditado, visando ao preenchimento do formulário de "Análise de Riscos" e à construção da matriz de riscos.</t>
  </si>
  <si>
    <t>Identificar possíveis causas e consequências dos riscos levantados no mapeamento de processos e analisar e quantificar os riscos quanto à probabilidade e ao impacto.</t>
  </si>
  <si>
    <t>Folha de processo (final), formulário de "Análise de Riscos", gráfico "Matriz de Risco Inerente".</t>
  </si>
  <si>
    <r>
      <t xml:space="preserve">Contexto da instituição auditada; </t>
    </r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matéria auditada; normas e legislações da área de atuação; português; produção de textos.</t>
    </r>
  </si>
  <si>
    <t>Análise crítica, análise de cenários, comunicação escrita, raciocínio lógico e estruturado, visão prospectiva, visão sistêmica.</t>
  </si>
  <si>
    <t>Ser atento a detalhes, investigativo.</t>
  </si>
  <si>
    <t>Construção e manutenção de banco de melhores práticas</t>
  </si>
  <si>
    <t>Constrói e mantem um banco de melhores práticas a fim de identificar experiências de controle aplicáveis ao processo mapeado por meio de pesquisas, análise de cenários, troca de experiências e leitura de normas e legislações para fins de mitigação dos riscos elencados.</t>
  </si>
  <si>
    <t>Construir e manter banco de Melhores Práticas para a mitigação dos riscos identificados.</t>
  </si>
  <si>
    <t>Banco de melhores práticas.</t>
  </si>
  <si>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ferramentas de pesquisas; melhores práticas de controle; português; produção de textos; normas e legislações da área de atuação e matéria auditada.</t>
    </r>
  </si>
  <si>
    <t xml:space="preserve">Análise crítica, análise de cenários, comunicação escrita, organização, raciocínio lógico e estruturado. </t>
  </si>
  <si>
    <t xml:space="preserve">Ser investigativo, observador. </t>
  </si>
  <si>
    <r>
      <rPr>
        <b/>
        <sz val="12"/>
        <rFont val="Calibri"/>
        <family val="2"/>
        <scheme val="minor"/>
      </rPr>
      <t>Análise da aderência dos controles informados às melhores prática</t>
    </r>
    <r>
      <rPr>
        <sz val="12"/>
        <rFont val="Calibri"/>
        <family val="2"/>
        <scheme val="minor"/>
      </rPr>
      <t>s</t>
    </r>
  </si>
  <si>
    <t>Analisa a adequação dos controles informados às melhores práticas de controle a serem adotadas para a efetiva gestão do processo, registrando esses dados no formulário de "Avaliação das Estruturas de Controle" para que seja verificado o percentual de aderência dos controles às melhores práticas.</t>
  </si>
  <si>
    <r>
      <t xml:space="preserve">Analisar a aderência dos </t>
    </r>
    <r>
      <rPr>
        <sz val="12"/>
        <rFont val="Calibri"/>
        <family val="2"/>
        <scheme val="minor"/>
      </rPr>
      <t>controles</t>
    </r>
    <r>
      <rPr>
        <sz val="12"/>
        <color theme="1"/>
        <rFont val="Calibri"/>
        <family val="2"/>
        <scheme val="minor"/>
      </rPr>
      <t xml:space="preserve"> levantados no mapeamento de processos às Melhores Práticas.</t>
    </r>
  </si>
  <si>
    <t>Relatório sobre a aderência dos controles informados às melhores práticas.</t>
  </si>
  <si>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melhores práticas de controle.</t>
    </r>
  </si>
  <si>
    <t>Análise crítica, comunicação escrita, organização.</t>
  </si>
  <si>
    <t>Ser investigativo/curioso, observador.</t>
  </si>
  <si>
    <r>
      <t xml:space="preserve">Elaboração de </t>
    </r>
    <r>
      <rPr>
        <b/>
        <i/>
        <sz val="12"/>
        <rFont val="Calibri"/>
        <family val="2"/>
        <scheme val="minor"/>
      </rPr>
      <t>check list</t>
    </r>
    <r>
      <rPr>
        <b/>
        <sz val="12"/>
        <rFont val="Calibri"/>
        <family val="2"/>
        <scheme val="minor"/>
      </rPr>
      <t xml:space="preserve"> de controles e prestação de informações sobre ABR </t>
    </r>
  </si>
  <si>
    <r>
      <t xml:space="preserve">Elabora </t>
    </r>
    <r>
      <rPr>
        <i/>
        <sz val="12"/>
        <rFont val="Calibri"/>
        <family val="2"/>
        <scheme val="minor"/>
      </rPr>
      <t>check list</t>
    </r>
    <r>
      <rPr>
        <sz val="12"/>
        <rFont val="Calibri"/>
        <family val="2"/>
        <scheme val="minor"/>
      </rPr>
      <t xml:space="preserve"> de controles, conforme dados coletados nas entrevistas com os auditados, e prestar informações acerca da metodologia de ABR, com a finalidade de subsidiar os servidores que realizarão os testes de auditoria.</t>
    </r>
  </si>
  <si>
    <r>
      <t xml:space="preserve">Elaborar </t>
    </r>
    <r>
      <rPr>
        <i/>
        <sz val="12"/>
        <color theme="1"/>
        <rFont val="Calibri"/>
        <family val="2"/>
        <scheme val="minor"/>
      </rPr>
      <t>check list</t>
    </r>
    <r>
      <rPr>
        <sz val="12"/>
        <color theme="1"/>
        <rFont val="Calibri"/>
        <family val="2"/>
        <scheme val="minor"/>
      </rPr>
      <t xml:space="preserve"> de controles e prestar informações acerca da metodologia de ABR às </t>
    </r>
    <r>
      <rPr>
        <sz val="12"/>
        <rFont val="Calibri"/>
        <family val="2"/>
        <scheme val="minor"/>
      </rPr>
      <t>unidades setoriais e seccionais de controle interno.</t>
    </r>
  </si>
  <si>
    <r>
      <rPr>
        <i/>
        <sz val="12"/>
        <color theme="1"/>
        <rFont val="Calibri"/>
        <family val="2"/>
        <scheme val="minor"/>
      </rPr>
      <t xml:space="preserve">Check list </t>
    </r>
    <r>
      <rPr>
        <sz val="12"/>
        <color theme="1"/>
        <rFont val="Calibri"/>
        <family val="2"/>
        <scheme val="minor"/>
      </rPr>
      <t xml:space="preserve">de </t>
    </r>
    <r>
      <rPr>
        <sz val="12"/>
        <rFont val="Calibri"/>
        <family val="2"/>
        <scheme val="minor"/>
      </rPr>
      <t xml:space="preserve">controles informados.
</t>
    </r>
  </si>
  <si>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>; normas e legislações da área de atuação e matéria auditada.</t>
    </r>
  </si>
  <si>
    <r>
      <t xml:space="preserve">Análise de situações/cenários, comunicação escrita, organização.
</t>
    </r>
    <r>
      <rPr>
        <b/>
        <u/>
        <sz val="16"/>
        <rFont val="Calibri"/>
        <family val="2"/>
        <scheme val="minor"/>
      </rPr>
      <t/>
    </r>
  </si>
  <si>
    <t>Ser assertivo, objetivo, observador.</t>
  </si>
  <si>
    <t>Identificação e registro de fragilidades nos controles e apuração da exposição ao risco residual</t>
  </si>
  <si>
    <t>Realiza levantamento e registro de fragilidades observadas nos controles testados in loco e apurar o nível de exposição ao risco residual relativamente a cada atividade do processo auditado, por meio de análise da "Matriz de Risco Residual", com a finalidade de balizar as conclusões do auditor relativamente ao fato de o controle adotado mitigar de maneira satisfatória a ocorrência do risco envolvido nas operações.</t>
  </si>
  <si>
    <r>
      <t xml:space="preserve">Identificar e registrar fragilidades observadas nos controles testados </t>
    </r>
    <r>
      <rPr>
        <i/>
        <sz val="12"/>
        <rFont val="Calibri"/>
        <family val="2"/>
        <scheme val="minor"/>
      </rPr>
      <t xml:space="preserve">in loco </t>
    </r>
    <r>
      <rPr>
        <sz val="12"/>
        <rFont val="Calibri"/>
        <family val="2"/>
        <scheme val="minor"/>
      </rPr>
      <t>e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apurar o nível de exposição ao risco residual.</t>
    </r>
  </si>
  <si>
    <t xml:space="preserve"> Formulário "Matriz de Riscos e Controles", gráfico "Matriz de Risco Residual".</t>
  </si>
  <si>
    <r>
      <t xml:space="preserve">Contexto da instituição auditada; </t>
    </r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matéria auditada.</t>
    </r>
  </si>
  <si>
    <t>Análise crítica.</t>
  </si>
  <si>
    <t>Ser assertivo, coerente, observador.</t>
  </si>
  <si>
    <t>Análise do fluxo mapeado e identificação de falhas e oportunidades de melhorias no processo</t>
  </si>
  <si>
    <t xml:space="preserve">Analisa o fluxo do mapeamento de processos, de forma assertiva e coerente, considerando a realidade do órgão/entidade auditada, propondo melhorias com vistas à correção de impropriedades detectadas na matriz de zona de tratamento de riscos. </t>
  </si>
  <si>
    <r>
      <t>Analisar o fluxo do mapeamento</t>
    </r>
    <r>
      <rPr>
        <sz val="12"/>
        <rFont val="Calibri"/>
        <family val="2"/>
        <scheme val="minor"/>
      </rPr>
      <t xml:space="preserve"> de processos</t>
    </r>
    <r>
      <rPr>
        <sz val="12"/>
        <color theme="1"/>
        <rFont val="Calibri"/>
        <family val="2"/>
        <scheme val="minor"/>
      </rPr>
      <t xml:space="preserve"> com vistas à identificação de falhas e de oportunidades de melhoria.</t>
    </r>
  </si>
  <si>
    <t>Matriz de zona de tratamento de riscos.</t>
  </si>
  <si>
    <t>Contexto da instituição auditada; melhores práticas de controle; normas e legislações da área de atuação e matéria auditada.</t>
  </si>
  <si>
    <t>Análise crítica, análise de situações/cenários, visão sistêmica.</t>
  </si>
  <si>
    <t>Conclusão sobre adequação, consistência e efetividade dos Controles Internos adotados</t>
  </si>
  <si>
    <t xml:space="preserve">Conclui sobre adequação, consistência e efetividade dos Controles Internos adotados, por meio de discussões com a equipe de ABR, levando em consideração o contexto da instituição auditada e as normas e legislações da área de atuação, para que, a partir dessa análise, sejam construídos o diagrama de fluxo aprimorado e o relatório de auditoria.    </t>
  </si>
  <si>
    <t>Concluir sobre adequação, consistência e efetividade dos Controles Internos adotados.</t>
  </si>
  <si>
    <t>Diagrama de fluxo aprimorado, Folha de Processo Aprimorado, Relatório de Auditoria.</t>
  </si>
  <si>
    <r>
      <rPr>
        <i/>
        <sz val="12"/>
        <rFont val="Calibri"/>
        <family val="2"/>
        <scheme val="minor"/>
      </rPr>
      <t>Bizagi;</t>
    </r>
    <r>
      <rPr>
        <sz val="12"/>
        <rFont val="Calibri"/>
        <family val="2"/>
        <scheme val="minor"/>
      </rPr>
      <t xml:space="preserve"> contexto da instituição auditada; </t>
    </r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normas e legislações da área de atuação e matéria auditada; português; produção de textos.</t>
    </r>
  </si>
  <si>
    <t>Comunicação escrita.</t>
  </si>
  <si>
    <t>Orientações para a construção do plano de ação</t>
  </si>
  <si>
    <t xml:space="preserve">Orienta o gestor do processo auditado e a equipe da unidade setorial e seccional de controle interno na construção do Plano de Ação de implementação das melhorias, agindo de maneira assertiva e conciliadora. </t>
  </si>
  <si>
    <t>Orientar o gestor do processo auditado e a equipe da unidade setorial e seccional de controle interno na construção do Plano de Ação de implementação das melhorias.</t>
  </si>
  <si>
    <t>Orientações formais para construção do Plano de Ação.</t>
  </si>
  <si>
    <t xml:space="preserve">Contexto da instituição; normas e legislações da área de atuação e matéria auditada. </t>
  </si>
  <si>
    <t>Análise, síntese e avaliação, comunicação assertiva, negociação, processar e compreender o contexto da mensagem, relacionamento interpessoal, saber ouvir, visão sistêmica.</t>
  </si>
  <si>
    <r>
      <t>Ser conciliador, cordial, discreto, empático</t>
    </r>
    <r>
      <rPr>
        <sz val="12"/>
        <rFont val="Calibri"/>
        <family val="2"/>
        <scheme val="minor"/>
      </rPr>
      <t>; Ter postura profissional.</t>
    </r>
  </si>
  <si>
    <r>
      <t>Produzir e disponibilizar padrões, técnicas e métodos necessários ao desenvolvimento das atividades inerentes à função de controle interno</t>
    </r>
    <r>
      <rPr>
        <b/>
        <sz val="12"/>
        <color rgb="FF0070C0"/>
        <rFont val="Calibri"/>
        <family val="2"/>
      </rPr>
      <t>.</t>
    </r>
  </si>
  <si>
    <r>
      <t xml:space="preserve">Instrução de Serviço, Manuais, e  Roteiros; </t>
    </r>
    <r>
      <rPr>
        <sz val="12"/>
        <rFont val="Calibri"/>
        <family val="2"/>
      </rPr>
      <t>Produtos de controle interno</t>
    </r>
    <r>
      <rPr>
        <b/>
        <sz val="12"/>
        <color rgb="FF0070C0"/>
        <rFont val="Calibri"/>
        <family val="2"/>
      </rPr>
      <t xml:space="preserve"> </t>
    </r>
    <r>
      <rPr>
        <sz val="12"/>
        <color theme="1"/>
        <rFont val="Calibri"/>
        <family val="2"/>
      </rPr>
      <t>aprimorados.</t>
    </r>
  </si>
  <si>
    <r>
      <t>Auditoria Baseada em Riscos (ABR)</t>
    </r>
    <r>
      <rPr>
        <b/>
        <u/>
        <sz val="16"/>
        <color theme="1"/>
        <rFont val="Calibri"/>
        <family val="2"/>
        <scheme val="minor"/>
      </rPr>
      <t/>
    </r>
  </si>
  <si>
    <t>Promoção à Transparência</t>
  </si>
  <si>
    <t>Análise crítica, capacidade de síntese, comunicação escrita, criatividade, didática, extração de dados relevantes, interpretação de dados, multifuncionalidade, organização, planejamento, raciocínio lógico e estruturado, visão sistêmica.</t>
  </si>
  <si>
    <t>TEMA
AUDITORIA NA RECEITA E DESPESA PÚBLICAS SOB A ÓTICA ORÇAMENTÁRIA, FINANCEIRA, OPERACIONAL, CONTÁBIL E PATRIMONIAL</t>
  </si>
  <si>
    <t>TEMA
PROMOÇÃO À TRANSPARÊNCIA</t>
  </si>
  <si>
    <t>TEMA
AUDITORIA BASEADA EM RISCOS (ABR)</t>
  </si>
  <si>
    <t xml:space="preserve"> 
Realização de pré-auditoria </t>
  </si>
  <si>
    <t xml:space="preserve">
Elaboração do plano de auditoria </t>
  </si>
  <si>
    <t xml:space="preserve">
Execução de auditoria  </t>
  </si>
  <si>
    <t xml:space="preserve">
Elaboração de documento técnico de comunicação do resultado da auditoria </t>
  </si>
  <si>
    <r>
      <t xml:space="preserve">Produção, organização, referenciação e armazenamento de papéis de trabalho </t>
    </r>
    <r>
      <rPr>
        <b/>
        <sz val="12"/>
        <color rgb="FFFF0000"/>
        <rFont val="Calibri"/>
        <family val="2"/>
        <scheme val="minor"/>
      </rPr>
      <t>COMPARTILHADA ENTRE AUDITORIA-CENTRAL, USCIS E ASACI (em caráter excepcional)</t>
    </r>
  </si>
  <si>
    <t xml:space="preserve">
Produção, organização, referenciação e armazenamento de papéis de trabalho </t>
  </si>
  <si>
    <t>Produz, organiza, referencia e armazena papéis de trabalho de auditoria, seguindo as normas de auditoria, de forma que reflitam a fidedigna execução da auditoria realizada, com evidências suficientes, confiáveis, relevantes e úteis, para comprovar as conclusões do trabalho e a obtenção da informação nos prazos acordados.</t>
  </si>
  <si>
    <t xml:space="preserve">
Avaliação da implementação das recomendações de auditoria </t>
  </si>
  <si>
    <t>Avalia a implementação das recomendações decorrentes dos trabalhos de auditoria, de forma crítica, consistente e criteriosa, manifestando-se sobre as medidas adotadas por meio do "Relatório de Efetividade".</t>
  </si>
  <si>
    <t xml:space="preserve">
Análise do Relatório de Gestão Fiscal </t>
  </si>
  <si>
    <t xml:space="preserve">
Avaliação Técnica de Termo de Parceria de OSCIP</t>
  </si>
  <si>
    <t xml:space="preserve">
Acompanhamento de Tomadas de Contas Especiais</t>
  </si>
  <si>
    <t xml:space="preserve">
Monitoramento da elaboração do Relatório de Controle Interno </t>
  </si>
  <si>
    <t xml:space="preserve">
Promoção à Transparência </t>
  </si>
  <si>
    <t xml:space="preserve">
Planejamento da ABR</t>
  </si>
  <si>
    <t xml:space="preserve">
Realização de pré-auditoria (ABR)</t>
  </si>
  <si>
    <t xml:space="preserve">
Mapeamento de processo</t>
  </si>
  <si>
    <t xml:space="preserve">
Identificação e análise de riscos</t>
  </si>
  <si>
    <t xml:space="preserve">
Construção e manutenção de banco de melhores práticas</t>
  </si>
  <si>
    <t xml:space="preserve">
Análise da aderência dos controles informados às melhores práticas</t>
  </si>
  <si>
    <t xml:space="preserve">
Elaboração de check list de controles e prestação de informações sobre ABR </t>
  </si>
  <si>
    <t>Elabora check list de controles, conforme dados coletados nas entrevistas com os auditados, e prestar informações acerca da metodologia de ABR, com a finalidade de subsidiar os servidores que realizarão os testes de auditoria.</t>
  </si>
  <si>
    <t xml:space="preserve">
Identificação e registro de fragilidades nos controles e apuração da exposição ao risco residual</t>
  </si>
  <si>
    <t xml:space="preserve">
Análise do fluxo mapeado e identificação de falhas e oportunidades de melhorias no processo</t>
  </si>
  <si>
    <t xml:space="preserve">
Conclusão sobre adequação, consistência e efetividade dos Controles Internos adotados</t>
  </si>
  <si>
    <t xml:space="preserve">
Orientações para a construção do plano de ação</t>
  </si>
  <si>
    <t xml:space="preserve">
Elaboração ou adequação de programa de auditoria </t>
  </si>
  <si>
    <t xml:space="preserve">
Elaboração do Relatório de Controle Interno que integra a Prestação de Contas Anual do Governador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</si>
</sst>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6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trike/>
      <sz val="12"/>
      <name val="Calibri"/>
      <family val="2"/>
      <scheme val="minor"/>
    </font>
    <font>
      <sz val="17"/>
      <color rgb="FF00B050"/>
      <name val="Calibri"/>
      <family val="2"/>
      <scheme val="minor"/>
    </font>
    <font>
      <sz val="1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justify" vertical="center" wrapText="1"/>
      <protection hidden="1"/>
    </xf>
    <xf numFmtId="0" fontId="0" fillId="4" borderId="1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 wrapText="1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5" fillId="0" borderId="2" xfId="0" applyNumberFormat="1" applyFont="1" applyBorder="1" applyAlignment="1" applyProtection="1">
      <alignment horizontal="center" vertical="center" wrapText="1"/>
      <protection locked="0"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vertical="center" wrapText="1" indent="2"/>
      <protection hidden="1"/>
    </xf>
    <xf numFmtId="14" fontId="15" fillId="0" borderId="5" xfId="0" applyNumberFormat="1" applyFont="1" applyBorder="1" applyAlignment="1" applyProtection="1">
      <alignment horizontal="center" vertical="center" wrapText="1"/>
      <protection hidden="1"/>
    </xf>
    <xf numFmtId="14" fontId="15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Alignment="1" applyProtection="1">
      <alignment horizontal="center" vertical="center"/>
      <protection hidden="1"/>
    </xf>
    <xf numFmtId="14" fontId="15" fillId="0" borderId="6" xfId="0" applyNumberFormat="1" applyFont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2" fontId="14" fillId="0" borderId="12" xfId="0" applyNumberFormat="1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 vertical="center" indent="2"/>
      <protection hidden="1"/>
    </xf>
    <xf numFmtId="2" fontId="14" fillId="0" borderId="12" xfId="0" applyNumberFormat="1" applyFont="1" applyBorder="1" applyAlignment="1" applyProtection="1">
      <alignment horizontal="left" vertical="center" indent="2"/>
      <protection hidden="1"/>
    </xf>
    <xf numFmtId="14" fontId="8" fillId="0" borderId="12" xfId="0" applyNumberFormat="1" applyFont="1" applyBorder="1" applyAlignment="1" applyProtection="1">
      <alignment horizontal="center" vertical="center"/>
      <protection hidden="1"/>
    </xf>
    <xf numFmtId="14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8" fillId="0" borderId="4" xfId="0" applyFont="1" applyBorder="1" applyAlignment="1" applyProtection="1">
      <alignment horizontal="left" vertical="center" indent="2"/>
      <protection hidden="1"/>
    </xf>
    <xf numFmtId="0" fontId="8" fillId="0" borderId="0" xfId="0" applyFont="1" applyBorder="1" applyAlignment="1" applyProtection="1">
      <alignment horizontal="left" vertical="center" indent="2"/>
      <protection hidden="1"/>
    </xf>
    <xf numFmtId="2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2" fontId="14" fillId="0" borderId="0" xfId="0" applyNumberFormat="1" applyFont="1" applyBorder="1" applyAlignment="1" applyProtection="1">
      <alignment horizontal="left" vertical="center" indent="2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left" vertical="center" indent="1"/>
      <protection hidden="1"/>
    </xf>
    <xf numFmtId="0" fontId="8" fillId="0" borderId="12" xfId="0" applyFont="1" applyBorder="1" applyAlignment="1" applyProtection="1">
      <alignment horizontal="left" vertical="center" indent="1"/>
      <protection hidden="1"/>
    </xf>
    <xf numFmtId="0" fontId="1" fillId="0" borderId="5" xfId="0" applyFont="1" applyBorder="1" applyAlignment="1" applyProtection="1">
      <alignment horizontal="left" vertical="center" wrapText="1" inden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1" fillId="0" borderId="6" xfId="0" applyFont="1" applyBorder="1" applyAlignment="1" applyProtection="1">
      <alignment horizontal="left" vertical="center" wrapText="1" inden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locked="0" hidden="1"/>
    </xf>
    <xf numFmtId="0" fontId="8" fillId="4" borderId="6" xfId="0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left" vertical="center" wrapText="1" indent="1"/>
      <protection hidden="1"/>
    </xf>
    <xf numFmtId="0" fontId="4" fillId="0" borderId="2" xfId="0" applyFont="1" applyBorder="1" applyAlignment="1" applyProtection="1">
      <alignment horizontal="left" vertical="center" wrapText="1" indent="1"/>
      <protection hidden="1"/>
    </xf>
    <xf numFmtId="0" fontId="4" fillId="0" borderId="6" xfId="0" applyFont="1" applyBorder="1" applyAlignment="1" applyProtection="1">
      <alignment horizontal="left" vertical="center" wrapText="1" inden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left" vertical="center" wrapText="1" indent="2"/>
      <protection hidden="1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horizontal="center" wrapText="1"/>
      <protection hidden="1"/>
    </xf>
    <xf numFmtId="0" fontId="8" fillId="0" borderId="4" xfId="0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 indent="1"/>
      <protection hidden="1"/>
    </xf>
    <xf numFmtId="0" fontId="4" fillId="0" borderId="4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top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8" xfId="0" applyFont="1" applyBorder="1" applyAlignment="1" applyProtection="1">
      <alignment horizontal="center" wrapText="1"/>
      <protection hidden="1"/>
    </xf>
    <xf numFmtId="0" fontId="8" fillId="0" borderId="7" xfId="0" applyFont="1" applyBorder="1" applyAlignment="1" applyProtection="1">
      <alignment horizontal="left" vertical="center" indent="1"/>
      <protection hidden="1"/>
    </xf>
    <xf numFmtId="0" fontId="8" fillId="0" borderId="8" xfId="0" applyFont="1" applyBorder="1" applyAlignment="1" applyProtection="1">
      <alignment horizontal="left" vertical="center" indent="1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 indent="2"/>
      <protection hidden="1"/>
    </xf>
    <xf numFmtId="0" fontId="4" fillId="4" borderId="1" xfId="0" applyFont="1" applyFill="1" applyBorder="1" applyAlignment="1" applyProtection="1">
      <alignment horizontal="left" vertical="center" wrapText="1" indent="2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0" fillId="4" borderId="1" xfId="0" applyFont="1" applyFill="1" applyBorder="1" applyAlignment="1" applyProtection="1">
      <alignment horizontal="left" vertical="center" wrapText="1"/>
      <protection hidden="1"/>
    </xf>
    <xf numFmtId="0" fontId="15" fillId="0" borderId="2" xfId="0" applyNumberFormat="1" applyFont="1" applyBorder="1" applyAlignment="1" applyProtection="1">
      <alignment horizontal="center" vertical="center" wrapText="1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left" vertical="center" wrapText="1"/>
      <protection locked="0" hidden="1"/>
    </xf>
    <xf numFmtId="0" fontId="15" fillId="0" borderId="6" xfId="0" applyFont="1" applyBorder="1" applyAlignment="1" applyProtection="1">
      <alignment horizontal="left" vertical="center" wrapText="1"/>
      <protection locked="0" hidden="1"/>
    </xf>
    <xf numFmtId="0" fontId="15" fillId="0" borderId="2" xfId="0" applyFont="1" applyBorder="1" applyAlignment="1" applyProtection="1">
      <alignment horizontal="left" vertical="center" wrapText="1" indent="2"/>
      <protection locked="0" hidden="1"/>
    </xf>
    <xf numFmtId="0" fontId="15" fillId="0" borderId="6" xfId="0" applyFont="1" applyBorder="1" applyAlignment="1" applyProtection="1">
      <alignment horizontal="left" vertical="center" wrapText="1" indent="2"/>
      <protection locked="0"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2" fontId="1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2" fontId="8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3" fillId="0" borderId="4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8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2" xfId="0" applyFont="1" applyFill="1" applyBorder="1" applyAlignment="1" applyProtection="1">
      <alignment horizontal="left" vertical="center" wrapText="1" inden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88" wrapText="1"/>
    </xf>
    <xf numFmtId="0" fontId="6" fillId="0" borderId="1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I$46" lockText="1"/>
</file>

<file path=xl/ctrlProps/ctrlProp10.xml><?xml version="1.0" encoding="utf-8"?>
<formControlPr xmlns="http://schemas.microsoft.com/office/spreadsheetml/2009/9/main" objectType="CheckBox" fmlaLink="$AI$65" lockText="1"/>
</file>

<file path=xl/ctrlProps/ctrlProp11.xml><?xml version="1.0" encoding="utf-8"?>
<formControlPr xmlns="http://schemas.microsoft.com/office/spreadsheetml/2009/9/main" objectType="CheckBox" fmlaLink="$AI$66" lockText="1"/>
</file>

<file path=xl/ctrlProps/ctrlProp12.xml><?xml version="1.0" encoding="utf-8"?>
<formControlPr xmlns="http://schemas.microsoft.com/office/spreadsheetml/2009/9/main" objectType="CheckBox" fmlaLink="$AI$78" lockText="1"/>
</file>

<file path=xl/ctrlProps/ctrlProp13.xml><?xml version="1.0" encoding="utf-8"?>
<formControlPr xmlns="http://schemas.microsoft.com/office/spreadsheetml/2009/9/main" objectType="CheckBox" fmlaLink="$AI$82" lockText="1"/>
</file>

<file path=xl/ctrlProps/ctrlProp14.xml><?xml version="1.0" encoding="utf-8"?>
<formControlPr xmlns="http://schemas.microsoft.com/office/spreadsheetml/2009/9/main" objectType="CheckBox" fmlaLink="$AI$86" lockText="1"/>
</file>

<file path=xl/ctrlProps/ctrlProp15.xml><?xml version="1.0" encoding="utf-8"?>
<formControlPr xmlns="http://schemas.microsoft.com/office/spreadsheetml/2009/9/main" objectType="CheckBox" fmlaLink="$AI$57" lockText="1"/>
</file>

<file path=xl/ctrlProps/ctrlProp16.xml><?xml version="1.0" encoding="utf-8"?>
<formControlPr xmlns="http://schemas.microsoft.com/office/spreadsheetml/2009/9/main" objectType="CheckBox" fmlaLink="$AI$58" lockText="1"/>
</file>

<file path=xl/ctrlProps/ctrlProp17.xml><?xml version="1.0" encoding="utf-8"?>
<formControlPr xmlns="http://schemas.microsoft.com/office/spreadsheetml/2009/9/main" objectType="CheckBox" fmlaLink="$AI$59" lockText="1"/>
</file>

<file path=xl/ctrlProps/ctrlProp18.xml><?xml version="1.0" encoding="utf-8"?>
<formControlPr xmlns="http://schemas.microsoft.com/office/spreadsheetml/2009/9/main" objectType="CheckBox" fmlaLink="$AI$80" lockText="1"/>
</file>

<file path=xl/ctrlProps/ctrlProp19.xml><?xml version="1.0" encoding="utf-8"?>
<formControlPr xmlns="http://schemas.microsoft.com/office/spreadsheetml/2009/9/main" objectType="CheckBox" fmlaLink="$AI$55" lockText="1"/>
</file>

<file path=xl/ctrlProps/ctrlProp2.xml><?xml version="1.0" encoding="utf-8"?>
<formControlPr xmlns="http://schemas.microsoft.com/office/spreadsheetml/2009/9/main" objectType="CheckBox" fmlaLink="$AI$47" lockText="1"/>
</file>

<file path=xl/ctrlProps/ctrlProp20.xml><?xml version="1.0" encoding="utf-8"?>
<formControlPr xmlns="http://schemas.microsoft.com/office/spreadsheetml/2009/9/main" objectType="CheckBox" fmlaLink="$AI$81" lockText="1"/>
</file>

<file path=xl/ctrlProps/ctrlProp21.xml><?xml version="1.0" encoding="utf-8"?>
<formControlPr xmlns="http://schemas.microsoft.com/office/spreadsheetml/2009/9/main" objectType="CheckBox" fmlaLink="$AI$67" lockText="1"/>
</file>

<file path=xl/ctrlProps/ctrlProp22.xml><?xml version="1.0" encoding="utf-8"?>
<formControlPr xmlns="http://schemas.microsoft.com/office/spreadsheetml/2009/9/main" objectType="CheckBox" fmlaLink="$AI$71" lockText="1"/>
</file>

<file path=xl/ctrlProps/ctrlProp23.xml><?xml version="1.0" encoding="utf-8"?>
<formControlPr xmlns="http://schemas.microsoft.com/office/spreadsheetml/2009/9/main" objectType="CheckBox" fmlaLink="$AI$72" lockText="1"/>
</file>

<file path=xl/ctrlProps/ctrlProp24.xml><?xml version="1.0" encoding="utf-8"?>
<formControlPr xmlns="http://schemas.microsoft.com/office/spreadsheetml/2009/9/main" objectType="CheckBox" fmlaLink="$AI$73" lockText="1"/>
</file>

<file path=xl/ctrlProps/ctrlProp25.xml><?xml version="1.0" encoding="utf-8"?>
<formControlPr xmlns="http://schemas.microsoft.com/office/spreadsheetml/2009/9/main" objectType="CheckBox" fmlaLink="$AI$74" lockText="1"/>
</file>

<file path=xl/ctrlProps/ctrlProp26.xml><?xml version="1.0" encoding="utf-8"?>
<formControlPr xmlns="http://schemas.microsoft.com/office/spreadsheetml/2009/9/main" objectType="CheckBox" fmlaLink="$AI$75" lockText="1"/>
</file>

<file path=xl/ctrlProps/ctrlProp27.xml><?xml version="1.0" encoding="utf-8"?>
<formControlPr xmlns="http://schemas.microsoft.com/office/spreadsheetml/2009/9/main" objectType="CheckBox" fmlaLink="$AI$76" lockText="1"/>
</file>

<file path=xl/ctrlProps/ctrlProp28.xml><?xml version="1.0" encoding="utf-8"?>
<formControlPr xmlns="http://schemas.microsoft.com/office/spreadsheetml/2009/9/main" objectType="CheckBox" fmlaLink="$AI$77" lockText="1"/>
</file>

<file path=xl/ctrlProps/ctrlProp3.xml><?xml version="1.0" encoding="utf-8"?>
<formControlPr xmlns="http://schemas.microsoft.com/office/spreadsheetml/2009/9/main" objectType="CheckBox" fmlaLink="$AI$48" lockText="1"/>
</file>

<file path=xl/ctrlProps/ctrlProp4.xml><?xml version="1.0" encoding="utf-8"?>
<formControlPr xmlns="http://schemas.microsoft.com/office/spreadsheetml/2009/9/main" objectType="CheckBox" fmlaLink="$AI$49" lockText="1"/>
</file>

<file path=xl/ctrlProps/ctrlProp5.xml><?xml version="1.0" encoding="utf-8"?>
<formControlPr xmlns="http://schemas.microsoft.com/office/spreadsheetml/2009/9/main" objectType="CheckBox" fmlaLink="$AI$50" lockText="1"/>
</file>

<file path=xl/ctrlProps/ctrlProp6.xml><?xml version="1.0" encoding="utf-8"?>
<formControlPr xmlns="http://schemas.microsoft.com/office/spreadsheetml/2009/9/main" objectType="CheckBox" fmlaLink="$AI$54" lockText="1"/>
</file>

<file path=xl/ctrlProps/ctrlProp7.xml><?xml version="1.0" encoding="utf-8"?>
<formControlPr xmlns="http://schemas.microsoft.com/office/spreadsheetml/2009/9/main" objectType="CheckBox" fmlaLink="$AI$56" lockText="1"/>
</file>

<file path=xl/ctrlProps/ctrlProp8.xml><?xml version="1.0" encoding="utf-8"?>
<formControlPr xmlns="http://schemas.microsoft.com/office/spreadsheetml/2009/9/main" objectType="CheckBox" fmlaLink="$AI$61" lockText="1"/>
</file>

<file path=xl/ctrlProps/ctrlProp9.xml><?xml version="1.0" encoding="utf-8"?>
<formControlPr xmlns="http://schemas.microsoft.com/office/spreadsheetml/2009/9/main" objectType="CheckBox" fmlaLink="$AI$6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278594</xdr:colOff>
      <xdr:row>0</xdr:row>
      <xdr:rowOff>64214</xdr:rowOff>
    </xdr:from>
    <xdr:to>
      <xdr:col>0</xdr:col>
      <xdr:colOff>963201</xdr:colOff>
      <xdr:row>1</xdr:row>
      <xdr:rowOff>304447</xdr:rowOff>
    </xdr:to>
    <xdr:pic>
      <xdr:nvPicPr>
        <xdr:cNvPr id="2" name="Imagem 1" descr="simbol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8594" y="64214"/>
          <a:ext cx="684607" cy="593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45</xdr:row>
          <xdr:rowOff>38100</xdr:rowOff>
        </xdr:from>
        <xdr:to>
          <xdr:col>1</xdr:col>
          <xdr:colOff>561975</xdr:colOff>
          <xdr:row>45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46</xdr:row>
          <xdr:rowOff>38100</xdr:rowOff>
        </xdr:from>
        <xdr:to>
          <xdr:col>1</xdr:col>
          <xdr:colOff>466725</xdr:colOff>
          <xdr:row>46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47</xdr:row>
          <xdr:rowOff>38100</xdr:rowOff>
        </xdr:from>
        <xdr:to>
          <xdr:col>1</xdr:col>
          <xdr:colOff>419100</xdr:colOff>
          <xdr:row>47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48</xdr:row>
          <xdr:rowOff>38100</xdr:rowOff>
        </xdr:from>
        <xdr:to>
          <xdr:col>1</xdr:col>
          <xdr:colOff>438150</xdr:colOff>
          <xdr:row>48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49</xdr:row>
          <xdr:rowOff>38100</xdr:rowOff>
        </xdr:from>
        <xdr:to>
          <xdr:col>1</xdr:col>
          <xdr:colOff>390525</xdr:colOff>
          <xdr:row>49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53</xdr:row>
          <xdr:rowOff>38100</xdr:rowOff>
        </xdr:from>
        <xdr:to>
          <xdr:col>1</xdr:col>
          <xdr:colOff>371475</xdr:colOff>
          <xdr:row>53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6.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55</xdr:row>
          <xdr:rowOff>38100</xdr:rowOff>
        </xdr:from>
        <xdr:to>
          <xdr:col>1</xdr:col>
          <xdr:colOff>438150</xdr:colOff>
          <xdr:row>55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8.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60</xdr:row>
          <xdr:rowOff>38100</xdr:rowOff>
        </xdr:from>
        <xdr:to>
          <xdr:col>1</xdr:col>
          <xdr:colOff>581025</xdr:colOff>
          <xdr:row>60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12.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62</xdr:row>
          <xdr:rowOff>38100</xdr:rowOff>
        </xdr:from>
        <xdr:to>
          <xdr:col>1</xdr:col>
          <xdr:colOff>523875</xdr:colOff>
          <xdr:row>62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13.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64</xdr:row>
          <xdr:rowOff>38100</xdr:rowOff>
        </xdr:from>
        <xdr:to>
          <xdr:col>1</xdr:col>
          <xdr:colOff>514350</xdr:colOff>
          <xdr:row>64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14.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65</xdr:row>
          <xdr:rowOff>38100</xdr:rowOff>
        </xdr:from>
        <xdr:to>
          <xdr:col>1</xdr:col>
          <xdr:colOff>571500</xdr:colOff>
          <xdr:row>65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15.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77</xdr:row>
          <xdr:rowOff>38100</xdr:rowOff>
        </xdr:from>
        <xdr:to>
          <xdr:col>1</xdr:col>
          <xdr:colOff>485775</xdr:colOff>
          <xdr:row>77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24. Avaliar a competência: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81</xdr:row>
          <xdr:rowOff>38100</xdr:rowOff>
        </xdr:from>
        <xdr:to>
          <xdr:col>1</xdr:col>
          <xdr:colOff>485775</xdr:colOff>
          <xdr:row>81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85</xdr:row>
          <xdr:rowOff>38100</xdr:rowOff>
        </xdr:from>
        <xdr:to>
          <xdr:col>1</xdr:col>
          <xdr:colOff>466725</xdr:colOff>
          <xdr:row>85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56</xdr:row>
          <xdr:rowOff>38100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9.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57</xdr:row>
          <xdr:rowOff>38100</xdr:rowOff>
        </xdr:from>
        <xdr:to>
          <xdr:col>1</xdr:col>
          <xdr:colOff>381000</xdr:colOff>
          <xdr:row>57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58</xdr:row>
          <xdr:rowOff>38100</xdr:rowOff>
        </xdr:from>
        <xdr:to>
          <xdr:col>1</xdr:col>
          <xdr:colOff>628650</xdr:colOff>
          <xdr:row>58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11.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79</xdr:row>
          <xdr:rowOff>38100</xdr:rowOff>
        </xdr:from>
        <xdr:to>
          <xdr:col>1</xdr:col>
          <xdr:colOff>561975</xdr:colOff>
          <xdr:row>79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54</xdr:row>
          <xdr:rowOff>38100</xdr:rowOff>
        </xdr:from>
        <xdr:to>
          <xdr:col>1</xdr:col>
          <xdr:colOff>485775</xdr:colOff>
          <xdr:row>54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7.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80</xdr:row>
          <xdr:rowOff>38100</xdr:rowOff>
        </xdr:from>
        <xdr:to>
          <xdr:col>1</xdr:col>
          <xdr:colOff>466725</xdr:colOff>
          <xdr:row>80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66</xdr:row>
          <xdr:rowOff>38100</xdr:rowOff>
        </xdr:from>
        <xdr:to>
          <xdr:col>1</xdr:col>
          <xdr:colOff>571500</xdr:colOff>
          <xdr:row>66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16.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70</xdr:row>
          <xdr:rowOff>38100</xdr:rowOff>
        </xdr:from>
        <xdr:to>
          <xdr:col>1</xdr:col>
          <xdr:colOff>571500</xdr:colOff>
          <xdr:row>70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17.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71</xdr:row>
          <xdr:rowOff>38100</xdr:rowOff>
        </xdr:from>
        <xdr:to>
          <xdr:col>1</xdr:col>
          <xdr:colOff>571500</xdr:colOff>
          <xdr:row>71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18.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72</xdr:row>
          <xdr:rowOff>38100</xdr:rowOff>
        </xdr:from>
        <xdr:to>
          <xdr:col>1</xdr:col>
          <xdr:colOff>571500</xdr:colOff>
          <xdr:row>72</xdr:row>
          <xdr:rowOff>238125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19.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73</xdr:row>
          <xdr:rowOff>38100</xdr:rowOff>
        </xdr:from>
        <xdr:to>
          <xdr:col>1</xdr:col>
          <xdr:colOff>571500</xdr:colOff>
          <xdr:row>73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20.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74</xdr:row>
          <xdr:rowOff>38100</xdr:rowOff>
        </xdr:from>
        <xdr:to>
          <xdr:col>1</xdr:col>
          <xdr:colOff>571500</xdr:colOff>
          <xdr:row>74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21.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75</xdr:row>
          <xdr:rowOff>38100</xdr:rowOff>
        </xdr:from>
        <xdr:to>
          <xdr:col>1</xdr:col>
          <xdr:colOff>571500</xdr:colOff>
          <xdr:row>75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22. Avaliar a competência: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76</xdr:row>
          <xdr:rowOff>38100</xdr:rowOff>
        </xdr:from>
        <xdr:to>
          <xdr:col>1</xdr:col>
          <xdr:colOff>571500</xdr:colOff>
          <xdr:row>76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23. Avaliar a competência: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BJ127"/>
  <sheetViews>
    <sheetView showGridLines="0" tabSelected="1" zoomScale="80" zoomScaleNormal="80" workbookViewId="0">
      <selection activeCell="I1" sqref="I1:AD2"/>
    </sheetView>
  </sheetViews>
  <sheetFormatPr defaultRowHeight="15" x14ac:dyDescent="0.25"/>
  <cols>
    <col min="1" max="1" width="17.7109375" style="11" customWidth="1"/>
    <col min="2" max="2" width="28.7109375" style="2" customWidth="1"/>
    <col min="3" max="3" width="19.7109375" style="2" customWidth="1"/>
    <col min="4" max="4" width="36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2" customWidth="1"/>
    <col min="9" max="9" width="7.7109375" style="2" customWidth="1"/>
    <col min="10" max="10" width="5.7109375" style="2" customWidth="1"/>
    <col min="11" max="11" width="7.7109375" style="2" customWidth="1"/>
    <col min="12" max="12" width="1.7109375" style="2" customWidth="1"/>
    <col min="13" max="13" width="7.7109375" style="2" customWidth="1"/>
    <col min="14" max="14" width="1.7109375" style="2" customWidth="1"/>
    <col min="15" max="15" width="5.7109375" style="2" customWidth="1"/>
    <col min="16" max="16" width="1.7109375" style="2" customWidth="1"/>
    <col min="17" max="18" width="6.7109375" style="2" customWidth="1"/>
    <col min="19" max="19" width="5.7109375" style="2" customWidth="1"/>
    <col min="20" max="20" width="1.7109375" style="2" customWidth="1"/>
    <col min="21" max="21" width="5.7109375" style="2" customWidth="1"/>
    <col min="22" max="22" width="1.7109375" style="2" customWidth="1"/>
    <col min="23" max="27" width="6.7109375" style="2" customWidth="1"/>
    <col min="28" max="28" width="12.7109375" style="2" customWidth="1"/>
    <col min="29" max="29" width="5.7109375" style="2" hidden="1" customWidth="1"/>
    <col min="30" max="30" width="10.7109375" style="2" customWidth="1"/>
    <col min="31" max="34" width="9.140625" style="2" hidden="1" customWidth="1"/>
    <col min="35" max="35" width="15.7109375" style="2" hidden="1" customWidth="1"/>
    <col min="36" max="36" width="20.7109375" style="2" hidden="1" customWidth="1"/>
    <col min="37" max="37" width="14.42578125" style="2" hidden="1" customWidth="1"/>
    <col min="38" max="62" width="9.140625" style="2" hidden="1" customWidth="1"/>
    <col min="63" max="64" width="9.140625" style="2" customWidth="1"/>
    <col min="65" max="16384" width="9.140625" style="2"/>
  </cols>
  <sheetData>
    <row r="1" spans="1:62" ht="27.95" customHeight="1" x14ac:dyDescent="0.25">
      <c r="A1" s="221"/>
      <c r="B1" s="141" t="s">
        <v>68</v>
      </c>
      <c r="C1" s="141"/>
      <c r="D1" s="141"/>
      <c r="E1" s="141"/>
      <c r="F1" s="141"/>
      <c r="G1" s="141"/>
      <c r="H1" s="141"/>
      <c r="I1" s="135" t="s">
        <v>185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7"/>
    </row>
    <row r="2" spans="1:62" ht="27.95" customHeight="1" x14ac:dyDescent="0.25">
      <c r="A2" s="222"/>
      <c r="B2" s="139" t="s">
        <v>67</v>
      </c>
      <c r="C2" s="139"/>
      <c r="D2" s="139"/>
      <c r="E2" s="139"/>
      <c r="F2" s="139"/>
      <c r="G2" s="139"/>
      <c r="H2" s="139"/>
      <c r="I2" s="138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</row>
    <row r="3" spans="1:62" s="3" customFormat="1" ht="0.95" customHeight="1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</row>
    <row r="4" spans="1:62" ht="20.100000000000001" customHeight="1" x14ac:dyDescent="0.25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</row>
    <row r="5" spans="1:62" ht="24.95" customHeight="1" x14ac:dyDescent="0.25">
      <c r="A5" s="35" t="s">
        <v>95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4"/>
    </row>
    <row r="6" spans="1:62" ht="24.95" customHeight="1" x14ac:dyDescent="0.25">
      <c r="A6" s="35" t="s">
        <v>94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4"/>
      <c r="Y6" s="217" t="s">
        <v>42</v>
      </c>
      <c r="Z6" s="218"/>
      <c r="AA6" s="201"/>
      <c r="AB6" s="201"/>
      <c r="AC6" s="201"/>
      <c r="AD6" s="202"/>
    </row>
    <row r="7" spans="1:62" ht="24.95" customHeight="1" x14ac:dyDescent="0.25">
      <c r="A7" s="160" t="s">
        <v>96</v>
      </c>
      <c r="B7" s="161"/>
      <c r="C7" s="16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2"/>
    </row>
    <row r="8" spans="1:62" ht="20.100000000000001" customHeight="1" x14ac:dyDescent="0.25">
      <c r="A8" s="152" t="s">
        <v>12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</row>
    <row r="9" spans="1:62" ht="24.95" customHeight="1" x14ac:dyDescent="0.25">
      <c r="A9" s="35" t="s">
        <v>95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4"/>
    </row>
    <row r="10" spans="1:62" ht="24.95" customHeight="1" x14ac:dyDescent="0.25">
      <c r="A10" s="35" t="s">
        <v>94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4"/>
      <c r="Y10" s="217" t="s">
        <v>42</v>
      </c>
      <c r="Z10" s="218"/>
      <c r="AA10" s="201"/>
      <c r="AB10" s="201"/>
      <c r="AC10" s="201"/>
      <c r="AD10" s="202"/>
    </row>
    <row r="11" spans="1:62" ht="20.100000000000001" customHeight="1" x14ac:dyDescent="0.25">
      <c r="A11" s="152" t="s">
        <v>13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23" t="s">
        <v>119</v>
      </c>
      <c r="AF11" s="26">
        <v>1</v>
      </c>
      <c r="AG11" s="26">
        <v>2</v>
      </c>
      <c r="AH11" s="26">
        <v>3</v>
      </c>
      <c r="AI11" s="26">
        <v>4</v>
      </c>
      <c r="AJ11" s="26">
        <v>5</v>
      </c>
      <c r="AK11" s="26">
        <v>6</v>
      </c>
      <c r="AL11" s="26">
        <v>7</v>
      </c>
      <c r="AM11" s="26">
        <v>8</v>
      </c>
      <c r="AN11" s="26">
        <v>9</v>
      </c>
      <c r="AO11" s="23">
        <v>10</v>
      </c>
      <c r="AP11" s="23">
        <v>11</v>
      </c>
      <c r="AQ11" s="23">
        <v>12</v>
      </c>
      <c r="AR11" s="23">
        <v>13</v>
      </c>
      <c r="AS11" s="23">
        <v>14</v>
      </c>
      <c r="AT11" s="23">
        <v>15</v>
      </c>
      <c r="AU11" s="23">
        <v>16</v>
      </c>
      <c r="AV11" s="23">
        <v>17</v>
      </c>
      <c r="AW11" s="23">
        <v>18</v>
      </c>
      <c r="AX11" s="23">
        <v>19</v>
      </c>
      <c r="AY11" s="23">
        <v>20</v>
      </c>
      <c r="AZ11" s="23">
        <v>21</v>
      </c>
      <c r="BA11" s="23">
        <v>22</v>
      </c>
      <c r="BB11" s="23">
        <v>23</v>
      </c>
      <c r="BC11" s="23">
        <v>24</v>
      </c>
      <c r="BD11" s="23">
        <v>25</v>
      </c>
      <c r="BE11" s="23">
        <v>26</v>
      </c>
      <c r="BF11" s="23">
        <v>27</v>
      </c>
      <c r="BG11" s="23">
        <v>28</v>
      </c>
      <c r="BH11" s="23">
        <v>29</v>
      </c>
      <c r="BI11" s="23">
        <v>30</v>
      </c>
      <c r="BJ11" s="23">
        <v>31</v>
      </c>
    </row>
    <row r="12" spans="1:62" s="24" customFormat="1" ht="24.95" customHeight="1" x14ac:dyDescent="0.25">
      <c r="A12" s="36"/>
      <c r="B12" s="37"/>
      <c r="C12" s="37"/>
      <c r="D12" s="38"/>
      <c r="E12" s="30" t="s">
        <v>119</v>
      </c>
      <c r="F12" s="38" t="s">
        <v>118</v>
      </c>
      <c r="G12" s="30" t="s">
        <v>120</v>
      </c>
      <c r="H12" s="38" t="s">
        <v>118</v>
      </c>
      <c r="I12" s="30" t="s">
        <v>110</v>
      </c>
      <c r="J12" s="38" t="s">
        <v>11</v>
      </c>
      <c r="K12" s="30" t="s">
        <v>119</v>
      </c>
      <c r="L12" s="39" t="s">
        <v>118</v>
      </c>
      <c r="M12" s="25" t="s">
        <v>120</v>
      </c>
      <c r="N12" s="40" t="s">
        <v>118</v>
      </c>
      <c r="O12" s="197" t="s">
        <v>110</v>
      </c>
      <c r="P12" s="197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  <c r="AC12" s="37"/>
      <c r="AD12" s="41"/>
      <c r="AE12" s="24" t="s">
        <v>120</v>
      </c>
      <c r="AF12" s="23">
        <v>1</v>
      </c>
      <c r="AG12" s="23">
        <v>2</v>
      </c>
      <c r="AH12" s="23">
        <v>3</v>
      </c>
      <c r="AI12" s="23">
        <v>4</v>
      </c>
      <c r="AJ12" s="23">
        <v>5</v>
      </c>
      <c r="AK12" s="23">
        <v>6</v>
      </c>
      <c r="AL12" s="23">
        <v>7</v>
      </c>
      <c r="AM12" s="23">
        <v>8</v>
      </c>
      <c r="AN12" s="23">
        <v>9</v>
      </c>
      <c r="AO12" s="23">
        <v>10</v>
      </c>
      <c r="AP12" s="23">
        <v>11</v>
      </c>
      <c r="AQ12" s="23">
        <v>12</v>
      </c>
    </row>
    <row r="13" spans="1:62" ht="20.100000000000001" customHeight="1" x14ac:dyDescent="0.25">
      <c r="A13" s="170" t="s">
        <v>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23" t="s">
        <v>110</v>
      </c>
      <c r="AF13" s="23">
        <v>2018</v>
      </c>
      <c r="AG13" s="23">
        <v>2019</v>
      </c>
      <c r="AH13" s="23">
        <v>2020</v>
      </c>
      <c r="AI13" s="23">
        <v>2021</v>
      </c>
      <c r="AJ13" s="23">
        <v>2022</v>
      </c>
      <c r="AK13" s="23">
        <v>2023</v>
      </c>
      <c r="AL13" s="23">
        <v>2024</v>
      </c>
      <c r="AM13" s="23">
        <v>2025</v>
      </c>
      <c r="AN13" s="23">
        <v>2026</v>
      </c>
      <c r="AO13" s="23">
        <v>2027</v>
      </c>
      <c r="AP13" s="23">
        <v>2028</v>
      </c>
      <c r="AQ13" s="23">
        <v>2029</v>
      </c>
      <c r="AR13" s="23">
        <v>2030</v>
      </c>
      <c r="AS13" s="23">
        <v>2031</v>
      </c>
      <c r="AT13" s="23">
        <v>2032</v>
      </c>
      <c r="AU13" s="23">
        <v>2033</v>
      </c>
      <c r="AV13" s="23">
        <v>2034</v>
      </c>
      <c r="AW13" s="23">
        <v>2035</v>
      </c>
      <c r="AX13" s="23">
        <v>2036</v>
      </c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ht="80.099999999999994" customHeight="1" x14ac:dyDescent="0.25">
      <c r="A14" s="179" t="s">
        <v>2</v>
      </c>
      <c r="B14" s="179"/>
      <c r="C14" s="212" t="s">
        <v>99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189" t="s">
        <v>14</v>
      </c>
      <c r="P14" s="199"/>
      <c r="Q14" s="199"/>
      <c r="R14" s="199"/>
      <c r="S14" s="199"/>
      <c r="T14" s="199"/>
      <c r="U14" s="199"/>
      <c r="V14" s="42"/>
      <c r="W14" s="179" t="s">
        <v>15</v>
      </c>
      <c r="X14" s="200"/>
      <c r="Y14" s="170" t="s">
        <v>16</v>
      </c>
      <c r="Z14" s="200"/>
      <c r="AA14" s="200"/>
      <c r="AB14" s="43" t="s">
        <v>17</v>
      </c>
      <c r="AC14" s="170" t="s">
        <v>3</v>
      </c>
      <c r="AD14" s="170" t="s">
        <v>93</v>
      </c>
      <c r="AE14" s="12" t="s">
        <v>66</v>
      </c>
    </row>
    <row r="15" spans="1:62" ht="15.95" customHeight="1" x14ac:dyDescent="0.25">
      <c r="A15" s="179"/>
      <c r="B15" s="179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189">
        <v>0</v>
      </c>
      <c r="P15" s="190"/>
      <c r="Q15" s="44">
        <v>10</v>
      </c>
      <c r="R15" s="45">
        <v>20</v>
      </c>
      <c r="S15" s="189">
        <v>30</v>
      </c>
      <c r="T15" s="190"/>
      <c r="U15" s="189">
        <v>40</v>
      </c>
      <c r="V15" s="190"/>
      <c r="W15" s="44">
        <v>50</v>
      </c>
      <c r="X15" s="45">
        <v>60</v>
      </c>
      <c r="Y15" s="45">
        <v>70</v>
      </c>
      <c r="Z15" s="45">
        <v>80</v>
      </c>
      <c r="AA15" s="45">
        <v>90</v>
      </c>
      <c r="AB15" s="45">
        <v>100</v>
      </c>
      <c r="AC15" s="170"/>
      <c r="AD15" s="170"/>
    </row>
    <row r="16" spans="1:62" ht="24.95" customHeight="1" x14ac:dyDescent="0.25">
      <c r="A16" s="198" t="s">
        <v>102</v>
      </c>
      <c r="B16" s="198"/>
      <c r="C16" s="216" t="s">
        <v>18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158"/>
      <c r="P16" s="159"/>
      <c r="Q16" s="98"/>
      <c r="R16" s="99"/>
      <c r="S16" s="158"/>
      <c r="T16" s="159"/>
      <c r="U16" s="158"/>
      <c r="V16" s="159"/>
      <c r="W16" s="98"/>
      <c r="X16" s="100"/>
      <c r="Y16" s="101"/>
      <c r="Z16" s="101"/>
      <c r="AA16" s="101"/>
      <c r="AB16" s="101"/>
      <c r="AC16" s="102">
        <f>IF(O16="x",0, IF(Q16="x",10,IF(R16="x",20,IF(S16="x",30,IF(U16="x",40,IF(W16="x",50,IF(X16="x",60,IF(Y16="x",70,IF(Z16="x",80,IF(AA16="x",90,IF(AB16="x",100,0)))))))))))</f>
        <v>0</v>
      </c>
      <c r="AD16" s="205">
        <f>AVERAGE(AC16:AC21)</f>
        <v>0</v>
      </c>
    </row>
    <row r="17" spans="1:30" ht="35.1" customHeight="1" x14ac:dyDescent="0.25">
      <c r="A17" s="198"/>
      <c r="B17" s="198"/>
      <c r="C17" s="216" t="s">
        <v>19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158"/>
      <c r="P17" s="159"/>
      <c r="Q17" s="98"/>
      <c r="R17" s="99"/>
      <c r="S17" s="158"/>
      <c r="T17" s="159"/>
      <c r="U17" s="158"/>
      <c r="V17" s="159"/>
      <c r="W17" s="98"/>
      <c r="X17" s="101"/>
      <c r="Y17" s="101"/>
      <c r="Z17" s="101"/>
      <c r="AA17" s="101"/>
      <c r="AB17" s="101"/>
      <c r="AC17" s="102">
        <f t="shared" ref="AC17:AC31" si="0">IF(O17="x",0, IF(Q17="x",10,IF(R17="x",20,IF(S17="x",30,IF(U17="x",40,IF(W17="x",50,IF(X17="x",60,IF(Y17="x",70,IF(Z17="x",80,IF(AA17="x",90,IF(AB17="x",100,0)))))))))))</f>
        <v>0</v>
      </c>
      <c r="AD17" s="205"/>
    </row>
    <row r="18" spans="1:30" ht="35.1" customHeight="1" x14ac:dyDescent="0.25">
      <c r="A18" s="198"/>
      <c r="B18" s="198"/>
      <c r="C18" s="216" t="s">
        <v>20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158"/>
      <c r="P18" s="159"/>
      <c r="Q18" s="98"/>
      <c r="R18" s="99"/>
      <c r="S18" s="158"/>
      <c r="T18" s="159"/>
      <c r="U18" s="158"/>
      <c r="V18" s="159"/>
      <c r="W18" s="98"/>
      <c r="X18" s="101"/>
      <c r="Y18" s="101"/>
      <c r="Z18" s="101"/>
      <c r="AA18" s="101"/>
      <c r="AB18" s="101"/>
      <c r="AC18" s="102">
        <f t="shared" si="0"/>
        <v>0</v>
      </c>
      <c r="AD18" s="205"/>
    </row>
    <row r="19" spans="1:30" ht="24.95" customHeight="1" x14ac:dyDescent="0.25">
      <c r="A19" s="198"/>
      <c r="B19" s="198"/>
      <c r="C19" s="216" t="s">
        <v>21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158"/>
      <c r="P19" s="159"/>
      <c r="Q19" s="98"/>
      <c r="R19" s="99"/>
      <c r="S19" s="158"/>
      <c r="T19" s="159"/>
      <c r="U19" s="158"/>
      <c r="V19" s="159"/>
      <c r="W19" s="98"/>
      <c r="X19" s="101"/>
      <c r="Y19" s="101"/>
      <c r="Z19" s="101"/>
      <c r="AA19" s="101"/>
      <c r="AB19" s="101"/>
      <c r="AC19" s="102">
        <f t="shared" si="0"/>
        <v>0</v>
      </c>
      <c r="AD19" s="205"/>
    </row>
    <row r="20" spans="1:30" ht="35.1" customHeight="1" x14ac:dyDescent="0.25">
      <c r="A20" s="198"/>
      <c r="B20" s="198"/>
      <c r="C20" s="216" t="s">
        <v>22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58"/>
      <c r="P20" s="159"/>
      <c r="Q20" s="98"/>
      <c r="R20" s="99"/>
      <c r="S20" s="158"/>
      <c r="T20" s="159"/>
      <c r="U20" s="158"/>
      <c r="V20" s="159"/>
      <c r="W20" s="98"/>
      <c r="X20" s="101"/>
      <c r="Y20" s="101"/>
      <c r="Z20" s="101"/>
      <c r="AA20" s="101"/>
      <c r="AB20" s="101"/>
      <c r="AC20" s="102">
        <f t="shared" si="0"/>
        <v>0</v>
      </c>
      <c r="AD20" s="205"/>
    </row>
    <row r="21" spans="1:30" ht="24.95" customHeight="1" x14ac:dyDescent="0.25">
      <c r="A21" s="198"/>
      <c r="B21" s="198"/>
      <c r="C21" s="216" t="s">
        <v>23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58"/>
      <c r="P21" s="159"/>
      <c r="Q21" s="98"/>
      <c r="R21" s="99"/>
      <c r="S21" s="158"/>
      <c r="T21" s="159"/>
      <c r="U21" s="158"/>
      <c r="V21" s="159"/>
      <c r="W21" s="98"/>
      <c r="X21" s="101"/>
      <c r="Y21" s="101"/>
      <c r="Z21" s="101"/>
      <c r="AA21" s="101"/>
      <c r="AB21" s="101"/>
      <c r="AC21" s="102">
        <f t="shared" si="0"/>
        <v>0</v>
      </c>
      <c r="AD21" s="205"/>
    </row>
    <row r="22" spans="1:30" ht="24.95" customHeight="1" x14ac:dyDescent="0.25">
      <c r="A22" s="198" t="s">
        <v>101</v>
      </c>
      <c r="B22" s="198"/>
      <c r="C22" s="216" t="s">
        <v>24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158"/>
      <c r="P22" s="159"/>
      <c r="Q22" s="98"/>
      <c r="R22" s="99"/>
      <c r="S22" s="158"/>
      <c r="T22" s="159"/>
      <c r="U22" s="158"/>
      <c r="V22" s="159"/>
      <c r="W22" s="98"/>
      <c r="X22" s="101"/>
      <c r="Y22" s="101"/>
      <c r="Z22" s="101"/>
      <c r="AA22" s="101"/>
      <c r="AB22" s="101"/>
      <c r="AC22" s="102">
        <f t="shared" si="0"/>
        <v>0</v>
      </c>
      <c r="AD22" s="205">
        <f>AVERAGE(AC22:AC25)</f>
        <v>0</v>
      </c>
    </row>
    <row r="23" spans="1:30" ht="24.95" customHeight="1" x14ac:dyDescent="0.25">
      <c r="A23" s="198"/>
      <c r="B23" s="198"/>
      <c r="C23" s="196" t="s">
        <v>25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58"/>
      <c r="P23" s="159"/>
      <c r="Q23" s="98"/>
      <c r="R23" s="99"/>
      <c r="S23" s="158"/>
      <c r="T23" s="159"/>
      <c r="U23" s="158"/>
      <c r="V23" s="159"/>
      <c r="W23" s="98"/>
      <c r="X23" s="101"/>
      <c r="Y23" s="101"/>
      <c r="Z23" s="101"/>
      <c r="AA23" s="101"/>
      <c r="AB23" s="101"/>
      <c r="AC23" s="102">
        <f t="shared" si="0"/>
        <v>0</v>
      </c>
      <c r="AD23" s="205"/>
    </row>
    <row r="24" spans="1:30" ht="35.1" customHeight="1" x14ac:dyDescent="0.25">
      <c r="A24" s="198"/>
      <c r="B24" s="198"/>
      <c r="C24" s="196" t="s">
        <v>26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58"/>
      <c r="P24" s="159"/>
      <c r="Q24" s="98"/>
      <c r="R24" s="99"/>
      <c r="S24" s="158"/>
      <c r="T24" s="159"/>
      <c r="U24" s="158"/>
      <c r="V24" s="159"/>
      <c r="W24" s="98"/>
      <c r="X24" s="101"/>
      <c r="Y24" s="101"/>
      <c r="Z24" s="101"/>
      <c r="AA24" s="101"/>
      <c r="AB24" s="101"/>
      <c r="AC24" s="102">
        <f t="shared" si="0"/>
        <v>0</v>
      </c>
      <c r="AD24" s="205"/>
    </row>
    <row r="25" spans="1:30" ht="24.95" customHeight="1" x14ac:dyDescent="0.25">
      <c r="A25" s="198"/>
      <c r="B25" s="198"/>
      <c r="C25" s="196" t="s">
        <v>27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58"/>
      <c r="P25" s="159"/>
      <c r="Q25" s="98"/>
      <c r="R25" s="99"/>
      <c r="S25" s="158"/>
      <c r="T25" s="159"/>
      <c r="U25" s="158"/>
      <c r="V25" s="159"/>
      <c r="W25" s="98"/>
      <c r="X25" s="101"/>
      <c r="Y25" s="101"/>
      <c r="Z25" s="101"/>
      <c r="AA25" s="101"/>
      <c r="AB25" s="101"/>
      <c r="AC25" s="102">
        <f t="shared" si="0"/>
        <v>0</v>
      </c>
      <c r="AD25" s="205"/>
    </row>
    <row r="26" spans="1:30" ht="35.1" customHeight="1" x14ac:dyDescent="0.25">
      <c r="A26" s="198" t="s">
        <v>103</v>
      </c>
      <c r="B26" s="198"/>
      <c r="C26" s="196" t="s">
        <v>30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58"/>
      <c r="P26" s="159"/>
      <c r="Q26" s="98"/>
      <c r="R26" s="99"/>
      <c r="S26" s="158"/>
      <c r="T26" s="159"/>
      <c r="U26" s="158"/>
      <c r="V26" s="159"/>
      <c r="W26" s="98"/>
      <c r="X26" s="101"/>
      <c r="Y26" s="101"/>
      <c r="Z26" s="101"/>
      <c r="AA26" s="101"/>
      <c r="AB26" s="101"/>
      <c r="AC26" s="102">
        <f t="shared" si="0"/>
        <v>0</v>
      </c>
      <c r="AD26" s="205">
        <f>AVERAGE(AC26:AC31)</f>
        <v>0</v>
      </c>
    </row>
    <row r="27" spans="1:30" ht="36.950000000000003" customHeight="1" x14ac:dyDescent="0.25">
      <c r="A27" s="198"/>
      <c r="B27" s="198"/>
      <c r="C27" s="196" t="s">
        <v>31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58"/>
      <c r="P27" s="159"/>
      <c r="Q27" s="98"/>
      <c r="R27" s="99"/>
      <c r="S27" s="158"/>
      <c r="T27" s="159"/>
      <c r="U27" s="158"/>
      <c r="V27" s="159"/>
      <c r="W27" s="98"/>
      <c r="X27" s="101"/>
      <c r="Y27" s="101"/>
      <c r="Z27" s="101"/>
      <c r="AA27" s="101"/>
      <c r="AB27" s="101"/>
      <c r="AC27" s="102">
        <f t="shared" si="0"/>
        <v>0</v>
      </c>
      <c r="AD27" s="205"/>
    </row>
    <row r="28" spans="1:30" ht="35.1" customHeight="1" x14ac:dyDescent="0.25">
      <c r="A28" s="198"/>
      <c r="B28" s="198"/>
      <c r="C28" s="196" t="s">
        <v>28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58"/>
      <c r="P28" s="159"/>
      <c r="Q28" s="98"/>
      <c r="R28" s="99"/>
      <c r="S28" s="158"/>
      <c r="T28" s="159"/>
      <c r="U28" s="158"/>
      <c r="V28" s="159"/>
      <c r="W28" s="98"/>
      <c r="X28" s="101"/>
      <c r="Y28" s="101"/>
      <c r="Z28" s="101"/>
      <c r="AA28" s="101"/>
      <c r="AB28" s="101"/>
      <c r="AC28" s="102">
        <f t="shared" si="0"/>
        <v>0</v>
      </c>
      <c r="AD28" s="205"/>
    </row>
    <row r="29" spans="1:30" ht="35.1" customHeight="1" x14ac:dyDescent="0.25">
      <c r="A29" s="198"/>
      <c r="B29" s="198"/>
      <c r="C29" s="196" t="s">
        <v>29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58"/>
      <c r="P29" s="159"/>
      <c r="Q29" s="98"/>
      <c r="R29" s="99"/>
      <c r="S29" s="158"/>
      <c r="T29" s="159"/>
      <c r="U29" s="158"/>
      <c r="V29" s="159"/>
      <c r="W29" s="98"/>
      <c r="X29" s="101"/>
      <c r="Y29" s="101"/>
      <c r="Z29" s="101"/>
      <c r="AA29" s="101"/>
      <c r="AB29" s="101"/>
      <c r="AC29" s="102">
        <f t="shared" si="0"/>
        <v>0</v>
      </c>
      <c r="AD29" s="205"/>
    </row>
    <row r="30" spans="1:30" ht="35.1" customHeight="1" x14ac:dyDescent="0.25">
      <c r="A30" s="198"/>
      <c r="B30" s="198"/>
      <c r="C30" s="196" t="s">
        <v>32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58"/>
      <c r="P30" s="159"/>
      <c r="Q30" s="98"/>
      <c r="R30" s="99"/>
      <c r="S30" s="158"/>
      <c r="T30" s="159"/>
      <c r="U30" s="158"/>
      <c r="V30" s="159"/>
      <c r="W30" s="98"/>
      <c r="X30" s="101"/>
      <c r="Y30" s="101"/>
      <c r="Z30" s="101"/>
      <c r="AA30" s="101"/>
      <c r="AB30" s="101"/>
      <c r="AC30" s="102">
        <f t="shared" si="0"/>
        <v>0</v>
      </c>
      <c r="AD30" s="205"/>
    </row>
    <row r="31" spans="1:30" ht="24.95" customHeight="1" x14ac:dyDescent="0.25">
      <c r="A31" s="198"/>
      <c r="B31" s="198"/>
      <c r="C31" s="196" t="s">
        <v>33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58"/>
      <c r="P31" s="159"/>
      <c r="Q31" s="98"/>
      <c r="R31" s="99"/>
      <c r="S31" s="158"/>
      <c r="T31" s="159"/>
      <c r="U31" s="158"/>
      <c r="V31" s="159"/>
      <c r="W31" s="98"/>
      <c r="X31" s="101"/>
      <c r="Y31" s="101"/>
      <c r="Z31" s="101"/>
      <c r="AA31" s="101"/>
      <c r="AB31" s="101"/>
      <c r="AC31" s="102">
        <f t="shared" si="0"/>
        <v>0</v>
      </c>
      <c r="AD31" s="205"/>
    </row>
    <row r="32" spans="1:30" ht="80.099999999999994" customHeight="1" x14ac:dyDescent="0.25">
      <c r="A32" s="187" t="s">
        <v>2</v>
      </c>
      <c r="B32" s="187"/>
      <c r="C32" s="187" t="s">
        <v>99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65" t="s">
        <v>14</v>
      </c>
      <c r="P32" s="195"/>
      <c r="Q32" s="195"/>
      <c r="R32" s="195"/>
      <c r="S32" s="195"/>
      <c r="T32" s="195"/>
      <c r="U32" s="195"/>
      <c r="V32" s="46"/>
      <c r="W32" s="187" t="s">
        <v>15</v>
      </c>
      <c r="X32" s="219"/>
      <c r="Y32" s="152" t="s">
        <v>16</v>
      </c>
      <c r="Z32" s="219"/>
      <c r="AA32" s="219"/>
      <c r="AB32" s="47" t="s">
        <v>17</v>
      </c>
      <c r="AC32" s="152" t="s">
        <v>3</v>
      </c>
      <c r="AD32" s="170" t="s">
        <v>93</v>
      </c>
    </row>
    <row r="33" spans="1:36" ht="24.95" customHeight="1" x14ac:dyDescent="0.2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65">
        <v>0</v>
      </c>
      <c r="P33" s="166"/>
      <c r="Q33" s="48">
        <v>10</v>
      </c>
      <c r="R33" s="49">
        <v>20</v>
      </c>
      <c r="S33" s="165">
        <v>30</v>
      </c>
      <c r="T33" s="166"/>
      <c r="U33" s="165">
        <v>40</v>
      </c>
      <c r="V33" s="166"/>
      <c r="W33" s="48">
        <v>50</v>
      </c>
      <c r="X33" s="49">
        <v>60</v>
      </c>
      <c r="Y33" s="49">
        <v>70</v>
      </c>
      <c r="Z33" s="49">
        <v>80</v>
      </c>
      <c r="AA33" s="49">
        <v>90</v>
      </c>
      <c r="AB33" s="49">
        <v>100</v>
      </c>
      <c r="AC33" s="152"/>
      <c r="AD33" s="170"/>
    </row>
    <row r="34" spans="1:36" ht="35.1" customHeight="1" x14ac:dyDescent="0.25">
      <c r="A34" s="191" t="s">
        <v>104</v>
      </c>
      <c r="B34" s="191"/>
      <c r="C34" s="188" t="s">
        <v>34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58"/>
      <c r="P34" s="159"/>
      <c r="Q34" s="98"/>
      <c r="R34" s="99"/>
      <c r="S34" s="158"/>
      <c r="T34" s="159"/>
      <c r="U34" s="158"/>
      <c r="V34" s="159"/>
      <c r="W34" s="98"/>
      <c r="X34" s="101"/>
      <c r="Y34" s="101"/>
      <c r="Z34" s="101"/>
      <c r="AA34" s="101"/>
      <c r="AB34" s="101"/>
      <c r="AC34" s="103">
        <f>IF(O34="x",0, IF(Q34="x",10,IF(R34="x",20,IF(S34="x",30,IF(U34="x",40,IF(W34="x",50,IF(X34="x",60,IF(Y34="x",70,IF(Z34="x",80,IF(AA34="x",90,IF(AB34="x",100,0)))))))))))</f>
        <v>0</v>
      </c>
      <c r="AD34" s="205">
        <f>AVERAGE(AC34:AC36)</f>
        <v>0</v>
      </c>
    </row>
    <row r="35" spans="1:36" ht="35.1" customHeight="1" x14ac:dyDescent="0.25">
      <c r="A35" s="191"/>
      <c r="B35" s="191"/>
      <c r="C35" s="188" t="s">
        <v>35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58"/>
      <c r="P35" s="159"/>
      <c r="Q35" s="98"/>
      <c r="R35" s="99"/>
      <c r="S35" s="158"/>
      <c r="T35" s="159"/>
      <c r="U35" s="158"/>
      <c r="V35" s="159"/>
      <c r="W35" s="98"/>
      <c r="X35" s="101"/>
      <c r="Y35" s="101"/>
      <c r="Z35" s="101"/>
      <c r="AA35" s="101"/>
      <c r="AB35" s="101"/>
      <c r="AC35" s="103">
        <f t="shared" ref="AC35:AC40" si="1">IF(O35="x",0, IF(Q35="x",10,IF(R35="x",20,IF(S35="x",30,IF(U35="x",40,IF(W35="x",50,IF(X35="x",60,IF(Y35="x",70,IF(Z35="x",80,IF(AA35="x",90,IF(AB35="x",100,0)))))))))))</f>
        <v>0</v>
      </c>
      <c r="AD35" s="205"/>
    </row>
    <row r="36" spans="1:36" ht="24.95" customHeight="1" x14ac:dyDescent="0.25">
      <c r="A36" s="191"/>
      <c r="B36" s="191"/>
      <c r="C36" s="188" t="s">
        <v>36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58"/>
      <c r="P36" s="159"/>
      <c r="Q36" s="98"/>
      <c r="R36" s="99"/>
      <c r="S36" s="158"/>
      <c r="T36" s="159"/>
      <c r="U36" s="158"/>
      <c r="V36" s="159"/>
      <c r="W36" s="98"/>
      <c r="X36" s="101"/>
      <c r="Y36" s="101"/>
      <c r="Z36" s="101"/>
      <c r="AA36" s="101"/>
      <c r="AB36" s="101"/>
      <c r="AC36" s="103">
        <f t="shared" si="1"/>
        <v>0</v>
      </c>
      <c r="AD36" s="205"/>
    </row>
    <row r="37" spans="1:36" ht="24.95" customHeight="1" x14ac:dyDescent="0.25">
      <c r="A37" s="191" t="s">
        <v>105</v>
      </c>
      <c r="B37" s="191"/>
      <c r="C37" s="188" t="s">
        <v>37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58"/>
      <c r="P37" s="159"/>
      <c r="Q37" s="98"/>
      <c r="R37" s="99"/>
      <c r="S37" s="158"/>
      <c r="T37" s="159"/>
      <c r="U37" s="158"/>
      <c r="V37" s="159"/>
      <c r="W37" s="98"/>
      <c r="X37" s="101"/>
      <c r="Y37" s="101"/>
      <c r="Z37" s="101"/>
      <c r="AA37" s="101"/>
      <c r="AB37" s="101"/>
      <c r="AC37" s="103">
        <f t="shared" si="1"/>
        <v>0</v>
      </c>
      <c r="AD37" s="205">
        <f>AVERAGE(AC37:AC40)</f>
        <v>0</v>
      </c>
    </row>
    <row r="38" spans="1:36" ht="35.1" customHeight="1" x14ac:dyDescent="0.25">
      <c r="A38" s="191"/>
      <c r="B38" s="191"/>
      <c r="C38" s="188" t="s">
        <v>38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58"/>
      <c r="P38" s="159"/>
      <c r="Q38" s="98"/>
      <c r="R38" s="99"/>
      <c r="S38" s="158"/>
      <c r="T38" s="159"/>
      <c r="U38" s="158"/>
      <c r="V38" s="159"/>
      <c r="W38" s="98"/>
      <c r="X38" s="101"/>
      <c r="Y38" s="101"/>
      <c r="Z38" s="101"/>
      <c r="AA38" s="101"/>
      <c r="AB38" s="101"/>
      <c r="AC38" s="103">
        <f t="shared" si="1"/>
        <v>0</v>
      </c>
      <c r="AD38" s="205"/>
    </row>
    <row r="39" spans="1:36" ht="24.95" customHeight="1" x14ac:dyDescent="0.25">
      <c r="A39" s="191"/>
      <c r="B39" s="191"/>
      <c r="C39" s="188" t="s">
        <v>39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58"/>
      <c r="P39" s="159"/>
      <c r="Q39" s="98"/>
      <c r="R39" s="99"/>
      <c r="S39" s="158"/>
      <c r="T39" s="159"/>
      <c r="U39" s="158"/>
      <c r="V39" s="159"/>
      <c r="W39" s="98"/>
      <c r="X39" s="101"/>
      <c r="Y39" s="101"/>
      <c r="Z39" s="101"/>
      <c r="AA39" s="101"/>
      <c r="AB39" s="101"/>
      <c r="AC39" s="103">
        <f t="shared" si="1"/>
        <v>0</v>
      </c>
      <c r="AD39" s="205"/>
    </row>
    <row r="40" spans="1:36" ht="24.95" customHeight="1" x14ac:dyDescent="0.25">
      <c r="A40" s="191"/>
      <c r="B40" s="191"/>
      <c r="C40" s="188" t="s">
        <v>40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58"/>
      <c r="P40" s="159"/>
      <c r="Q40" s="98"/>
      <c r="R40" s="99"/>
      <c r="S40" s="158"/>
      <c r="T40" s="159"/>
      <c r="U40" s="158"/>
      <c r="V40" s="159"/>
      <c r="W40" s="98"/>
      <c r="X40" s="101"/>
      <c r="Y40" s="101"/>
      <c r="Z40" s="101"/>
      <c r="AA40" s="101"/>
      <c r="AB40" s="101"/>
      <c r="AC40" s="103">
        <f t="shared" si="1"/>
        <v>0</v>
      </c>
      <c r="AD40" s="205"/>
    </row>
    <row r="41" spans="1:36" ht="35.1" customHeight="1" x14ac:dyDescent="0.25">
      <c r="A41" s="193" t="s">
        <v>121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51">
        <f>SUM(AD16:AD40)*50/500</f>
        <v>0</v>
      </c>
    </row>
    <row r="42" spans="1:36" s="22" customFormat="1" ht="36.950000000000003" customHeight="1" x14ac:dyDescent="0.25">
      <c r="A42" s="179" t="s">
        <v>126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21"/>
      <c r="AF42" s="21"/>
    </row>
    <row r="43" spans="1:36" ht="80.099999999999994" customHeight="1" x14ac:dyDescent="0.25">
      <c r="A43" s="187" t="s">
        <v>100</v>
      </c>
      <c r="B43" s="187"/>
      <c r="C43" s="187" t="s">
        <v>99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9" t="s">
        <v>14</v>
      </c>
      <c r="P43" s="199"/>
      <c r="Q43" s="199"/>
      <c r="R43" s="199"/>
      <c r="S43" s="199"/>
      <c r="T43" s="199"/>
      <c r="U43" s="199"/>
      <c r="V43" s="42"/>
      <c r="W43" s="179" t="s">
        <v>15</v>
      </c>
      <c r="X43" s="200"/>
      <c r="Y43" s="170" t="s">
        <v>16</v>
      </c>
      <c r="Z43" s="200"/>
      <c r="AA43" s="200"/>
      <c r="AB43" s="43" t="s">
        <v>17</v>
      </c>
      <c r="AC43" s="170" t="s">
        <v>3</v>
      </c>
      <c r="AD43" s="170" t="s">
        <v>97</v>
      </c>
      <c r="AE43" s="12" t="s">
        <v>66</v>
      </c>
      <c r="AF43" s="6"/>
    </row>
    <row r="44" spans="1:36" ht="15.95" customHeight="1" x14ac:dyDescent="0.2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9">
        <v>0</v>
      </c>
      <c r="P44" s="190"/>
      <c r="Q44" s="44">
        <v>10</v>
      </c>
      <c r="R44" s="45">
        <v>20</v>
      </c>
      <c r="S44" s="189">
        <v>30</v>
      </c>
      <c r="T44" s="190"/>
      <c r="U44" s="189">
        <v>40</v>
      </c>
      <c r="V44" s="190"/>
      <c r="W44" s="44">
        <v>50</v>
      </c>
      <c r="X44" s="45">
        <v>60</v>
      </c>
      <c r="Y44" s="45">
        <v>70</v>
      </c>
      <c r="Z44" s="45">
        <v>80</v>
      </c>
      <c r="AA44" s="45">
        <v>90</v>
      </c>
      <c r="AB44" s="45">
        <v>100</v>
      </c>
      <c r="AC44" s="170"/>
      <c r="AD44" s="170"/>
    </row>
    <row r="45" spans="1:36" ht="36.950000000000003" customHeight="1" x14ac:dyDescent="0.25">
      <c r="A45" s="179" t="s">
        <v>330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I45" s="2" t="s">
        <v>178</v>
      </c>
    </row>
    <row r="46" spans="1:36" ht="53.1" customHeight="1" x14ac:dyDescent="0.25">
      <c r="A46" s="191" t="s">
        <v>333</v>
      </c>
      <c r="B46" s="191"/>
      <c r="C46" s="188" t="s">
        <v>188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63"/>
      <c r="P46" s="164"/>
      <c r="Q46" s="133"/>
      <c r="R46" s="134"/>
      <c r="S46" s="163"/>
      <c r="T46" s="164"/>
      <c r="U46" s="163"/>
      <c r="V46" s="164"/>
      <c r="W46" s="133"/>
      <c r="X46" s="103"/>
      <c r="Y46" s="103"/>
      <c r="Z46" s="103"/>
      <c r="AA46" s="103"/>
      <c r="AB46" s="103"/>
      <c r="AC46" s="50">
        <f>IF(AJ46=TRUE,0,IF(O46="x",0,IF(Q46="x",10,IF(R46="x",20,IF(S46="x",30,IF(U46="x",40,IF(W46="x",50,IF(X46="x",60,IF(Y46="x",70,IF(Z46="x",80,IF(AA46="x",90,IF(AB46="x",100,0))))))))))))</f>
        <v>0</v>
      </c>
      <c r="AD46" s="220">
        <f>AG88</f>
        <v>0</v>
      </c>
      <c r="AF46" s="6">
        <f t="shared" ref="AF46:AF54" si="2">IF(AC46=0,,1)</f>
        <v>0</v>
      </c>
      <c r="AI46" s="7" t="b">
        <v>0</v>
      </c>
      <c r="AJ46" s="7" t="b">
        <f>IF(AI46,FALSE,TRUE)</f>
        <v>1</v>
      </c>
    </row>
    <row r="47" spans="1:36" ht="66.95" customHeight="1" x14ac:dyDescent="0.25">
      <c r="A47" s="191" t="s">
        <v>334</v>
      </c>
      <c r="B47" s="191"/>
      <c r="C47" s="188" t="s">
        <v>195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63"/>
      <c r="P47" s="164"/>
      <c r="Q47" s="133"/>
      <c r="R47" s="134"/>
      <c r="S47" s="163"/>
      <c r="T47" s="164"/>
      <c r="U47" s="163"/>
      <c r="V47" s="164"/>
      <c r="W47" s="133"/>
      <c r="X47" s="103"/>
      <c r="Y47" s="103"/>
      <c r="Z47" s="103"/>
      <c r="AA47" s="103"/>
      <c r="AB47" s="103"/>
      <c r="AC47" s="50">
        <f t="shared" ref="AC47:AC50" si="3">IF(AJ47=TRUE,0,IF(O47="x",0,IF(Q47="x",10,IF(R47="x",20,IF(S47="x",30,IF(U47="x",40,IF(W47="x",50,IF(X47="x",60,IF(Y47="x",70,IF(Z47="x",80,IF(AA47="x",90,IF(AB47="x",100,0))))))))))))</f>
        <v>0</v>
      </c>
      <c r="AD47" s="220"/>
      <c r="AF47" s="6">
        <f t="shared" si="2"/>
        <v>0</v>
      </c>
      <c r="AI47" s="7" t="b">
        <v>0</v>
      </c>
      <c r="AJ47" s="7" t="b">
        <f t="shared" ref="AJ47:AJ57" si="4">IF(AI47,FALSE,TRUE)</f>
        <v>1</v>
      </c>
    </row>
    <row r="48" spans="1:36" ht="53.1" customHeight="1" x14ac:dyDescent="0.25">
      <c r="A48" s="191" t="s">
        <v>359</v>
      </c>
      <c r="B48" s="191"/>
      <c r="C48" s="188" t="s">
        <v>202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63"/>
      <c r="P48" s="164"/>
      <c r="Q48" s="133"/>
      <c r="R48" s="134"/>
      <c r="S48" s="163"/>
      <c r="T48" s="164"/>
      <c r="U48" s="163"/>
      <c r="V48" s="164"/>
      <c r="W48" s="133"/>
      <c r="X48" s="103"/>
      <c r="Y48" s="103"/>
      <c r="Z48" s="103"/>
      <c r="AA48" s="103"/>
      <c r="AB48" s="103"/>
      <c r="AC48" s="50">
        <f t="shared" si="3"/>
        <v>0</v>
      </c>
      <c r="AD48" s="220"/>
      <c r="AF48" s="6">
        <f t="shared" si="2"/>
        <v>0</v>
      </c>
      <c r="AI48" s="7" t="b">
        <v>0</v>
      </c>
      <c r="AJ48" s="7" t="b">
        <f t="shared" si="4"/>
        <v>1</v>
      </c>
    </row>
    <row r="49" spans="1:36" ht="53.1" customHeight="1" x14ac:dyDescent="0.25">
      <c r="A49" s="191" t="s">
        <v>335</v>
      </c>
      <c r="B49" s="191"/>
      <c r="C49" s="188" t="s">
        <v>146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63"/>
      <c r="P49" s="164"/>
      <c r="Q49" s="133"/>
      <c r="R49" s="134"/>
      <c r="S49" s="163"/>
      <c r="T49" s="164"/>
      <c r="U49" s="163"/>
      <c r="V49" s="164"/>
      <c r="W49" s="133"/>
      <c r="X49" s="103"/>
      <c r="Y49" s="103"/>
      <c r="Z49" s="103"/>
      <c r="AA49" s="103"/>
      <c r="AB49" s="103"/>
      <c r="AC49" s="50">
        <f t="shared" si="3"/>
        <v>0</v>
      </c>
      <c r="AD49" s="220"/>
      <c r="AF49" s="6">
        <f t="shared" si="2"/>
        <v>0</v>
      </c>
      <c r="AI49" s="7" t="b">
        <v>0</v>
      </c>
      <c r="AJ49" s="7" t="b">
        <f t="shared" si="4"/>
        <v>1</v>
      </c>
    </row>
    <row r="50" spans="1:36" ht="77.099999999999994" customHeight="1" x14ac:dyDescent="0.25">
      <c r="A50" s="191" t="s">
        <v>336</v>
      </c>
      <c r="B50" s="191"/>
      <c r="C50" s="188" t="s">
        <v>152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63"/>
      <c r="P50" s="164"/>
      <c r="Q50" s="133"/>
      <c r="R50" s="134"/>
      <c r="S50" s="163"/>
      <c r="T50" s="164"/>
      <c r="U50" s="163"/>
      <c r="V50" s="164"/>
      <c r="W50" s="133"/>
      <c r="X50" s="103"/>
      <c r="Y50" s="103"/>
      <c r="Z50" s="103"/>
      <c r="AA50" s="103"/>
      <c r="AB50" s="103"/>
      <c r="AC50" s="50">
        <f t="shared" si="3"/>
        <v>0</v>
      </c>
      <c r="AD50" s="220"/>
      <c r="AF50" s="6">
        <f t="shared" si="2"/>
        <v>0</v>
      </c>
      <c r="AI50" s="7" t="b">
        <v>0</v>
      </c>
      <c r="AJ50" s="7" t="b">
        <f t="shared" si="4"/>
        <v>1</v>
      </c>
    </row>
    <row r="51" spans="1:36" ht="80.099999999999994" customHeight="1" x14ac:dyDescent="0.25">
      <c r="A51" s="212" t="s">
        <v>100</v>
      </c>
      <c r="B51" s="244"/>
      <c r="C51" s="212" t="s">
        <v>99</v>
      </c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44"/>
      <c r="O51" s="165" t="s">
        <v>14</v>
      </c>
      <c r="P51" s="195"/>
      <c r="Q51" s="195"/>
      <c r="R51" s="195"/>
      <c r="S51" s="195"/>
      <c r="T51" s="195"/>
      <c r="U51" s="195"/>
      <c r="V51" s="97"/>
      <c r="W51" s="165" t="s">
        <v>15</v>
      </c>
      <c r="X51" s="166"/>
      <c r="Y51" s="206" t="s">
        <v>16</v>
      </c>
      <c r="Z51" s="207"/>
      <c r="AA51" s="208"/>
      <c r="AB51" s="94" t="s">
        <v>17</v>
      </c>
      <c r="AC51" s="209" t="s">
        <v>3</v>
      </c>
      <c r="AD51" s="220"/>
      <c r="AF51" s="6"/>
      <c r="AI51" s="7"/>
      <c r="AJ51" s="7"/>
    </row>
    <row r="52" spans="1:36" ht="15.95" customHeight="1" x14ac:dyDescent="0.25">
      <c r="A52" s="214"/>
      <c r="B52" s="245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45"/>
      <c r="O52" s="165">
        <v>0</v>
      </c>
      <c r="P52" s="166"/>
      <c r="Q52" s="95">
        <v>10</v>
      </c>
      <c r="R52" s="96">
        <v>20</v>
      </c>
      <c r="S52" s="165">
        <v>30</v>
      </c>
      <c r="T52" s="166"/>
      <c r="U52" s="165">
        <v>40</v>
      </c>
      <c r="V52" s="166"/>
      <c r="W52" s="95">
        <v>50</v>
      </c>
      <c r="X52" s="96">
        <v>60</v>
      </c>
      <c r="Y52" s="96">
        <v>70</v>
      </c>
      <c r="Z52" s="96">
        <v>80</v>
      </c>
      <c r="AA52" s="96">
        <v>90</v>
      </c>
      <c r="AB52" s="96">
        <v>100</v>
      </c>
      <c r="AC52" s="210"/>
      <c r="AD52" s="220"/>
      <c r="AF52" s="6"/>
      <c r="AI52" s="7"/>
      <c r="AJ52" s="7"/>
    </row>
    <row r="53" spans="1:36" ht="36.950000000000003" customHeight="1" x14ac:dyDescent="0.25">
      <c r="A53" s="165" t="s">
        <v>330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66"/>
      <c r="AD53" s="220"/>
      <c r="AF53" s="6"/>
      <c r="AI53" s="7"/>
      <c r="AJ53" s="7"/>
    </row>
    <row r="54" spans="1:36" ht="66.95" customHeight="1" x14ac:dyDescent="0.25">
      <c r="A54" s="191" t="s">
        <v>338</v>
      </c>
      <c r="B54" s="191"/>
      <c r="C54" s="188" t="s">
        <v>339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63"/>
      <c r="P54" s="164"/>
      <c r="Q54" s="133"/>
      <c r="R54" s="134"/>
      <c r="S54" s="163"/>
      <c r="T54" s="164"/>
      <c r="U54" s="163"/>
      <c r="V54" s="164"/>
      <c r="W54" s="133"/>
      <c r="X54" s="103"/>
      <c r="Y54" s="103"/>
      <c r="Z54" s="103"/>
      <c r="AA54" s="103"/>
      <c r="AB54" s="103"/>
      <c r="AC54" s="50">
        <f>IF(AJ54=TRUE,0,IF(O54="x",0,IF(Q54="x",10,IF(R54="x",20,IF(S54="x",30,IF(U54="x",40,IF(W54="x",50,IF(X54="x",60,IF(Y54="x",70,IF(Z54="x",80,IF(AA54="x",90,IF(AB54="x",100,0))))))))))))</f>
        <v>0</v>
      </c>
      <c r="AD54" s="220"/>
      <c r="AF54" s="6">
        <f t="shared" si="2"/>
        <v>0</v>
      </c>
      <c r="AI54" s="7" t="b">
        <v>0</v>
      </c>
      <c r="AJ54" s="7" t="b">
        <f t="shared" si="4"/>
        <v>1</v>
      </c>
    </row>
    <row r="55" spans="1:36" ht="53.1" customHeight="1" x14ac:dyDescent="0.25">
      <c r="A55" s="191" t="s">
        <v>340</v>
      </c>
      <c r="B55" s="191"/>
      <c r="C55" s="188" t="s">
        <v>341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63"/>
      <c r="P55" s="164"/>
      <c r="Q55" s="133"/>
      <c r="R55" s="134"/>
      <c r="S55" s="163"/>
      <c r="T55" s="164"/>
      <c r="U55" s="163"/>
      <c r="V55" s="164"/>
      <c r="W55" s="133"/>
      <c r="X55" s="103"/>
      <c r="Y55" s="103"/>
      <c r="Z55" s="103"/>
      <c r="AA55" s="103"/>
      <c r="AB55" s="103"/>
      <c r="AC55" s="50">
        <f t="shared" ref="AC55:AC56" si="5">IF(AJ55=TRUE,0,IF(O55="x",0,IF(Q55="x",10,IF(R55="x",20,IF(S55="x",30,IF(U55="x",40,IF(W55="x",50,IF(X55="x",60,IF(Y55="x",70,IF(Z55="x",80,IF(AA55="x",90,IF(AB55="x",100,0))))))))))))</f>
        <v>0</v>
      </c>
      <c r="AD55" s="220"/>
      <c r="AF55" s="6">
        <f>IF(AC55=0,,1)</f>
        <v>0</v>
      </c>
      <c r="AI55" s="7" t="b">
        <v>0</v>
      </c>
      <c r="AJ55" s="7" t="b">
        <f>IF(AI55,FALSE,TRUE)</f>
        <v>1</v>
      </c>
    </row>
    <row r="56" spans="1:36" ht="66.95" customHeight="1" x14ac:dyDescent="0.25">
      <c r="A56" s="191" t="s">
        <v>360</v>
      </c>
      <c r="B56" s="191"/>
      <c r="C56" s="188" t="s">
        <v>219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63"/>
      <c r="P56" s="164"/>
      <c r="Q56" s="133"/>
      <c r="R56" s="134"/>
      <c r="S56" s="163"/>
      <c r="T56" s="164"/>
      <c r="U56" s="163"/>
      <c r="V56" s="164"/>
      <c r="W56" s="133"/>
      <c r="X56" s="103"/>
      <c r="Y56" s="103"/>
      <c r="Z56" s="103"/>
      <c r="AA56" s="103"/>
      <c r="AB56" s="103"/>
      <c r="AC56" s="50">
        <f t="shared" si="5"/>
        <v>0</v>
      </c>
      <c r="AD56" s="220"/>
      <c r="AF56" s="6">
        <f>IF(AC56=0,,1)</f>
        <v>0</v>
      </c>
      <c r="AI56" s="7" t="b">
        <v>0</v>
      </c>
      <c r="AJ56" s="7" t="b">
        <f t="shared" si="4"/>
        <v>1</v>
      </c>
    </row>
    <row r="57" spans="1:36" ht="53.1" customHeight="1" x14ac:dyDescent="0.25">
      <c r="A57" s="191" t="s">
        <v>342</v>
      </c>
      <c r="B57" s="191"/>
      <c r="C57" s="188" t="s">
        <v>226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63"/>
      <c r="P57" s="164"/>
      <c r="Q57" s="133"/>
      <c r="R57" s="134"/>
      <c r="S57" s="163"/>
      <c r="T57" s="164"/>
      <c r="U57" s="163"/>
      <c r="V57" s="164"/>
      <c r="W57" s="133"/>
      <c r="X57" s="103"/>
      <c r="Y57" s="103"/>
      <c r="Z57" s="103"/>
      <c r="AA57" s="103"/>
      <c r="AB57" s="103"/>
      <c r="AC57" s="50">
        <f>IF(AJ57=TRUE,0,IF(O57="x",0,IF(Q57="x",10,IF(R57="x",20,IF(S57="x",30,IF(U57="x",40,IF(W57="x",50,IF(X57="x",60,IF(Y57="x",70,IF(Z57="x",80,IF(AA57="x",90,IF(AB57="x",100,0))))))))))))</f>
        <v>0</v>
      </c>
      <c r="AD57" s="220"/>
      <c r="AF57" s="6">
        <f>IF(AC57=0,,1)</f>
        <v>0</v>
      </c>
      <c r="AI57" s="7" t="b">
        <v>0</v>
      </c>
      <c r="AJ57" s="7" t="b">
        <f t="shared" si="4"/>
        <v>1</v>
      </c>
    </row>
    <row r="58" spans="1:36" ht="53.1" customHeight="1" x14ac:dyDescent="0.25">
      <c r="A58" s="191" t="s">
        <v>343</v>
      </c>
      <c r="B58" s="191"/>
      <c r="C58" s="188" t="s">
        <v>233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63"/>
      <c r="P58" s="164"/>
      <c r="Q58" s="133"/>
      <c r="R58" s="134"/>
      <c r="S58" s="163"/>
      <c r="T58" s="164"/>
      <c r="U58" s="163"/>
      <c r="V58" s="164"/>
      <c r="W58" s="133"/>
      <c r="X58" s="103"/>
      <c r="Y58" s="103"/>
      <c r="Z58" s="103"/>
      <c r="AA58" s="103"/>
      <c r="AB58" s="103"/>
      <c r="AC58" s="50">
        <f>IF(AJ58=TRUE,0,IF(O58="x",0,IF(Q58="x",10,IF(R58="x",20,IF(S58="x",30,IF(U58="x",40,IF(W58="x",50,IF(X58="x",60,IF(Y58="x",70,IF(Z58="x",80,IF(AA58="x",90,IF(AB58="x",100,0))))))))))))</f>
        <v>0</v>
      </c>
      <c r="AD58" s="220"/>
      <c r="AF58" s="6">
        <f>IF(AC58=0,,1)</f>
        <v>0</v>
      </c>
      <c r="AI58" s="7" t="b">
        <v>0</v>
      </c>
      <c r="AJ58" s="7" t="b">
        <f>IF(AI58,FALSE,TRUE)</f>
        <v>1</v>
      </c>
    </row>
    <row r="59" spans="1:36" ht="66.95" customHeight="1" x14ac:dyDescent="0.25">
      <c r="A59" s="191" t="s">
        <v>344</v>
      </c>
      <c r="B59" s="191"/>
      <c r="C59" s="188" t="s">
        <v>240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63"/>
      <c r="P59" s="164"/>
      <c r="Q59" s="133"/>
      <c r="R59" s="134"/>
      <c r="S59" s="163"/>
      <c r="T59" s="164"/>
      <c r="U59" s="163"/>
      <c r="V59" s="164"/>
      <c r="W59" s="133"/>
      <c r="X59" s="103"/>
      <c r="Y59" s="103"/>
      <c r="Z59" s="103"/>
      <c r="AA59" s="103"/>
      <c r="AB59" s="103"/>
      <c r="AC59" s="50">
        <f t="shared" ref="AC59:AC61" si="6">IF(AJ59=TRUE,0,IF(O59="x",0,IF(Q59="x",10,IF(R59="x",20,IF(S59="x",30,IF(U59="x",40,IF(W59="x",50,IF(X59="x",60,IF(Y59="x",70,IF(Z59="x",80,IF(AA59="x",90,IF(AB59="x",100,0))))))))))))</f>
        <v>0</v>
      </c>
      <c r="AD59" s="220"/>
      <c r="AF59" s="6">
        <f>IF(AC59=0,,1)</f>
        <v>0</v>
      </c>
      <c r="AI59" s="7" t="b">
        <v>0</v>
      </c>
      <c r="AJ59" s="7" t="b">
        <f>IF(AI59,FALSE,TRUE)</f>
        <v>1</v>
      </c>
    </row>
    <row r="60" spans="1:36" ht="36.950000000000003" customHeight="1" x14ac:dyDescent="0.25">
      <c r="A60" s="187" t="s">
        <v>184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220"/>
      <c r="AF60" s="6"/>
      <c r="AI60" s="7"/>
      <c r="AJ60" s="7"/>
    </row>
    <row r="61" spans="1:36" ht="53.1" customHeight="1" x14ac:dyDescent="0.25">
      <c r="A61" s="191" t="s">
        <v>345</v>
      </c>
      <c r="B61" s="191"/>
      <c r="C61" s="188" t="s">
        <v>246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63"/>
      <c r="P61" s="164"/>
      <c r="Q61" s="133"/>
      <c r="R61" s="134"/>
      <c r="S61" s="163"/>
      <c r="T61" s="164"/>
      <c r="U61" s="163"/>
      <c r="V61" s="164"/>
      <c r="W61" s="133"/>
      <c r="X61" s="103"/>
      <c r="Y61" s="103"/>
      <c r="Z61" s="103"/>
      <c r="AA61" s="103"/>
      <c r="AB61" s="103"/>
      <c r="AC61" s="50">
        <f t="shared" si="6"/>
        <v>0</v>
      </c>
      <c r="AD61" s="220"/>
      <c r="AF61" s="6">
        <f t="shared" ref="AF61:AF78" si="7">IF(AC61=0,,1)</f>
        <v>0</v>
      </c>
      <c r="AI61" s="7" t="b">
        <v>0</v>
      </c>
      <c r="AJ61" s="7" t="b">
        <f>IF(AI61,FALSE,TRUE)</f>
        <v>1</v>
      </c>
    </row>
    <row r="62" spans="1:36" ht="36.950000000000003" customHeight="1" x14ac:dyDescent="0.25">
      <c r="A62" s="187" t="s">
        <v>331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220"/>
      <c r="AF62" s="6"/>
      <c r="AI62" s="7"/>
      <c r="AJ62" s="7"/>
    </row>
    <row r="63" spans="1:36" ht="53.1" customHeight="1" x14ac:dyDescent="0.25">
      <c r="A63" s="191" t="s">
        <v>346</v>
      </c>
      <c r="B63" s="191"/>
      <c r="C63" s="188" t="s">
        <v>248</v>
      </c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63"/>
      <c r="P63" s="164"/>
      <c r="Q63" s="133"/>
      <c r="R63" s="134"/>
      <c r="S63" s="163"/>
      <c r="T63" s="164"/>
      <c r="U63" s="163"/>
      <c r="V63" s="164"/>
      <c r="W63" s="133"/>
      <c r="X63" s="103"/>
      <c r="Y63" s="103"/>
      <c r="Z63" s="103"/>
      <c r="AA63" s="103"/>
      <c r="AB63" s="103"/>
      <c r="AC63" s="50">
        <f>IF(AJ63=TRUE,0,IF(O63="x",0,IF(Q63="x",10,IF(R63="x",20,IF(S63="x",30,IF(U63="x",40,IF(W63="x",50,IF(X63="x",60,IF(Y63="x",70,IF(Z63="x",80,IF(AA63="x",90,IF(AB63="x",100,0))))))))))))</f>
        <v>0</v>
      </c>
      <c r="AD63" s="220"/>
      <c r="AF63" s="6">
        <f t="shared" si="7"/>
        <v>0</v>
      </c>
      <c r="AI63" s="7" t="b">
        <v>0</v>
      </c>
      <c r="AJ63" s="7" t="b">
        <f>IF(AI63,FALSE,TRUE)</f>
        <v>1</v>
      </c>
    </row>
    <row r="64" spans="1:36" ht="36.950000000000003" customHeight="1" x14ac:dyDescent="0.25">
      <c r="A64" s="187" t="s">
        <v>332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220"/>
      <c r="AF64" s="6"/>
      <c r="AI64" s="7"/>
      <c r="AJ64" s="7"/>
    </row>
    <row r="65" spans="1:36" ht="53.1" customHeight="1" x14ac:dyDescent="0.25">
      <c r="A65" s="191" t="s">
        <v>347</v>
      </c>
      <c r="B65" s="191"/>
      <c r="C65" s="188" t="s">
        <v>251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63"/>
      <c r="P65" s="164"/>
      <c r="Q65" s="133"/>
      <c r="R65" s="134"/>
      <c r="S65" s="163"/>
      <c r="T65" s="164"/>
      <c r="U65" s="163"/>
      <c r="V65" s="164"/>
      <c r="W65" s="133"/>
      <c r="X65" s="103"/>
      <c r="Y65" s="103"/>
      <c r="Z65" s="103"/>
      <c r="AA65" s="103"/>
      <c r="AB65" s="103"/>
      <c r="AC65" s="50">
        <f>IF(AJ65=TRUE,0,IF(O65="x",0,IF(Q65="x",10,IF(R65="x",20,IF(S65="x",30,IF(U65="x",40,IF(W65="x",50,IF(X65="x",60,IF(Y65="x",70,IF(Z65="x",80,IF(AA65="x",90,IF(AB65="x",100,0))))))))))))</f>
        <v>0</v>
      </c>
      <c r="AD65" s="220"/>
      <c r="AF65" s="6">
        <f t="shared" si="7"/>
        <v>0</v>
      </c>
      <c r="AI65" s="7" t="b">
        <v>0</v>
      </c>
      <c r="AJ65" s="7" t="b">
        <f>IF(AI65,FALSE,TRUE)</f>
        <v>1</v>
      </c>
    </row>
    <row r="66" spans="1:36" ht="53.1" customHeight="1" x14ac:dyDescent="0.25">
      <c r="A66" s="191" t="s">
        <v>348</v>
      </c>
      <c r="B66" s="191"/>
      <c r="C66" s="188" t="s">
        <v>258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63"/>
      <c r="P66" s="164"/>
      <c r="Q66" s="133"/>
      <c r="R66" s="134"/>
      <c r="S66" s="163"/>
      <c r="T66" s="164"/>
      <c r="U66" s="163"/>
      <c r="V66" s="164"/>
      <c r="W66" s="133"/>
      <c r="X66" s="103"/>
      <c r="Y66" s="103"/>
      <c r="Z66" s="103"/>
      <c r="AA66" s="103"/>
      <c r="AB66" s="103"/>
      <c r="AC66" s="50">
        <f t="shared" ref="AC66:AC78" si="8">IF(AJ66=TRUE,0,IF(O66="x",0,IF(Q66="x",10,IF(R66="x",20,IF(S66="x",30,IF(U66="x",40,IF(W66="x",50,IF(X66="x",60,IF(Y66="x",70,IF(Z66="x",80,IF(AA66="x",90,IF(AB66="x",100,0))))))))))))</f>
        <v>0</v>
      </c>
      <c r="AD66" s="220"/>
      <c r="AF66" s="6">
        <f t="shared" si="7"/>
        <v>0</v>
      </c>
      <c r="AI66" s="7" t="b">
        <v>0</v>
      </c>
      <c r="AJ66" s="7" t="b">
        <f t="shared" ref="AJ66:AJ77" si="9">IF(AI66,FALSE,TRUE)</f>
        <v>1</v>
      </c>
    </row>
    <row r="67" spans="1:36" ht="53.1" customHeight="1" x14ac:dyDescent="0.25">
      <c r="A67" s="191" t="s">
        <v>349</v>
      </c>
      <c r="B67" s="191"/>
      <c r="C67" s="188" t="s">
        <v>265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63"/>
      <c r="P67" s="164"/>
      <c r="Q67" s="133"/>
      <c r="R67" s="134"/>
      <c r="S67" s="163"/>
      <c r="T67" s="164"/>
      <c r="U67" s="163"/>
      <c r="V67" s="164"/>
      <c r="W67" s="133"/>
      <c r="X67" s="103"/>
      <c r="Y67" s="103"/>
      <c r="Z67" s="103"/>
      <c r="AA67" s="103"/>
      <c r="AB67" s="103"/>
      <c r="AC67" s="50">
        <f t="shared" si="8"/>
        <v>0</v>
      </c>
      <c r="AD67" s="220"/>
      <c r="AF67" s="6">
        <f t="shared" ref="AF67:AF71" si="10">IF(AC67=0,,1)</f>
        <v>0</v>
      </c>
      <c r="AI67" s="7" t="b">
        <v>0</v>
      </c>
      <c r="AJ67" s="7" t="b">
        <f t="shared" si="9"/>
        <v>1</v>
      </c>
    </row>
    <row r="68" spans="1:36" ht="80.099999999999994" customHeight="1" x14ac:dyDescent="0.25">
      <c r="A68" s="187" t="s">
        <v>100</v>
      </c>
      <c r="B68" s="187"/>
      <c r="C68" s="187" t="s">
        <v>99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65" t="s">
        <v>14</v>
      </c>
      <c r="P68" s="195"/>
      <c r="Q68" s="195"/>
      <c r="R68" s="195"/>
      <c r="S68" s="195"/>
      <c r="T68" s="195"/>
      <c r="U68" s="195"/>
      <c r="V68" s="131"/>
      <c r="W68" s="187" t="s">
        <v>15</v>
      </c>
      <c r="X68" s="219"/>
      <c r="Y68" s="152" t="s">
        <v>16</v>
      </c>
      <c r="Z68" s="219"/>
      <c r="AA68" s="219"/>
      <c r="AB68" s="132" t="s">
        <v>17</v>
      </c>
      <c r="AC68" s="50"/>
      <c r="AD68" s="220"/>
      <c r="AF68" s="6"/>
      <c r="AI68" s="7"/>
      <c r="AJ68" s="7"/>
    </row>
    <row r="69" spans="1:36" ht="15.95" customHeight="1" x14ac:dyDescent="0.2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65">
        <v>0</v>
      </c>
      <c r="P69" s="166"/>
      <c r="Q69" s="130">
        <v>10</v>
      </c>
      <c r="R69" s="129">
        <v>20</v>
      </c>
      <c r="S69" s="165">
        <v>30</v>
      </c>
      <c r="T69" s="166"/>
      <c r="U69" s="165">
        <v>40</v>
      </c>
      <c r="V69" s="166"/>
      <c r="W69" s="130">
        <v>50</v>
      </c>
      <c r="X69" s="129">
        <v>60</v>
      </c>
      <c r="Y69" s="129">
        <v>70</v>
      </c>
      <c r="Z69" s="129">
        <v>80</v>
      </c>
      <c r="AA69" s="129">
        <v>90</v>
      </c>
      <c r="AB69" s="129">
        <v>100</v>
      </c>
      <c r="AC69" s="50"/>
      <c r="AD69" s="220"/>
      <c r="AF69" s="6"/>
      <c r="AI69" s="7"/>
      <c r="AJ69" s="7"/>
    </row>
    <row r="70" spans="1:36" ht="36.950000000000003" customHeight="1" x14ac:dyDescent="0.25">
      <c r="A70" s="187" t="s">
        <v>332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220"/>
      <c r="AF70" s="6"/>
      <c r="AI70" s="7"/>
      <c r="AJ70" s="7"/>
    </row>
    <row r="71" spans="1:36" ht="53.1" customHeight="1" x14ac:dyDescent="0.25">
      <c r="A71" s="191" t="s">
        <v>350</v>
      </c>
      <c r="B71" s="191"/>
      <c r="C71" s="188" t="s">
        <v>272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63"/>
      <c r="P71" s="164"/>
      <c r="Q71" s="133"/>
      <c r="R71" s="134"/>
      <c r="S71" s="163"/>
      <c r="T71" s="164"/>
      <c r="U71" s="163"/>
      <c r="V71" s="164"/>
      <c r="W71" s="133"/>
      <c r="X71" s="103"/>
      <c r="Y71" s="103"/>
      <c r="Z71" s="103"/>
      <c r="AA71" s="103"/>
      <c r="AB71" s="103"/>
      <c r="AC71" s="50">
        <f t="shared" si="8"/>
        <v>0</v>
      </c>
      <c r="AD71" s="220"/>
      <c r="AF71" s="6">
        <f t="shared" si="10"/>
        <v>0</v>
      </c>
      <c r="AI71" s="7" t="b">
        <v>0</v>
      </c>
      <c r="AJ71" s="7" t="b">
        <f t="shared" si="9"/>
        <v>1</v>
      </c>
    </row>
    <row r="72" spans="1:36" ht="53.1" customHeight="1" x14ac:dyDescent="0.25">
      <c r="A72" s="191" t="s">
        <v>351</v>
      </c>
      <c r="B72" s="191"/>
      <c r="C72" s="188" t="s">
        <v>279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63"/>
      <c r="P72" s="164"/>
      <c r="Q72" s="133"/>
      <c r="R72" s="134"/>
      <c r="S72" s="163"/>
      <c r="T72" s="164"/>
      <c r="U72" s="163"/>
      <c r="V72" s="164"/>
      <c r="W72" s="133"/>
      <c r="X72" s="103"/>
      <c r="Y72" s="103"/>
      <c r="Z72" s="103"/>
      <c r="AA72" s="103"/>
      <c r="AB72" s="103"/>
      <c r="AC72" s="50">
        <f t="shared" si="8"/>
        <v>0</v>
      </c>
      <c r="AD72" s="220"/>
      <c r="AF72" s="6">
        <f t="shared" ref="AF72:AF75" si="11">IF(AC72=0,,1)</f>
        <v>0</v>
      </c>
      <c r="AI72" s="7" t="b">
        <v>0</v>
      </c>
      <c r="AJ72" s="7" t="b">
        <f t="shared" si="9"/>
        <v>1</v>
      </c>
    </row>
    <row r="73" spans="1:36" ht="53.1" customHeight="1" x14ac:dyDescent="0.25">
      <c r="A73" s="191" t="s">
        <v>352</v>
      </c>
      <c r="B73" s="191"/>
      <c r="C73" s="188" t="s">
        <v>286</v>
      </c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63"/>
      <c r="P73" s="164"/>
      <c r="Q73" s="133"/>
      <c r="R73" s="134"/>
      <c r="S73" s="163"/>
      <c r="T73" s="164"/>
      <c r="U73" s="163"/>
      <c r="V73" s="164"/>
      <c r="W73" s="133"/>
      <c r="X73" s="103"/>
      <c r="Y73" s="103"/>
      <c r="Z73" s="103"/>
      <c r="AA73" s="103"/>
      <c r="AB73" s="103"/>
      <c r="AC73" s="50">
        <f t="shared" si="8"/>
        <v>0</v>
      </c>
      <c r="AD73" s="220"/>
      <c r="AF73" s="6">
        <f t="shared" si="11"/>
        <v>0</v>
      </c>
      <c r="AI73" s="7" t="b">
        <v>0</v>
      </c>
      <c r="AJ73" s="7" t="b">
        <f t="shared" si="9"/>
        <v>1</v>
      </c>
    </row>
    <row r="74" spans="1:36" ht="66.95" customHeight="1" x14ac:dyDescent="0.25">
      <c r="A74" s="191" t="s">
        <v>353</v>
      </c>
      <c r="B74" s="191"/>
      <c r="C74" s="188" t="s">
        <v>354</v>
      </c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63"/>
      <c r="P74" s="164"/>
      <c r="Q74" s="133"/>
      <c r="R74" s="134"/>
      <c r="S74" s="163"/>
      <c r="T74" s="164"/>
      <c r="U74" s="163"/>
      <c r="V74" s="164"/>
      <c r="W74" s="133"/>
      <c r="X74" s="103"/>
      <c r="Y74" s="103"/>
      <c r="Z74" s="103"/>
      <c r="AA74" s="103"/>
      <c r="AB74" s="103"/>
      <c r="AC74" s="50">
        <f t="shared" si="8"/>
        <v>0</v>
      </c>
      <c r="AD74" s="220"/>
      <c r="AF74" s="6">
        <f t="shared" si="11"/>
        <v>0</v>
      </c>
      <c r="AI74" s="7" t="b">
        <v>0</v>
      </c>
      <c r="AJ74" s="7" t="b">
        <f t="shared" si="9"/>
        <v>1</v>
      </c>
    </row>
    <row r="75" spans="1:36" ht="77.099999999999994" customHeight="1" x14ac:dyDescent="0.25">
      <c r="A75" s="191" t="s">
        <v>355</v>
      </c>
      <c r="B75" s="191"/>
      <c r="C75" s="188" t="s">
        <v>300</v>
      </c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63"/>
      <c r="P75" s="164"/>
      <c r="Q75" s="133"/>
      <c r="R75" s="134"/>
      <c r="S75" s="163"/>
      <c r="T75" s="164"/>
      <c r="U75" s="163"/>
      <c r="V75" s="164"/>
      <c r="W75" s="133"/>
      <c r="X75" s="103"/>
      <c r="Y75" s="103"/>
      <c r="Z75" s="103"/>
      <c r="AA75" s="103"/>
      <c r="AB75" s="103"/>
      <c r="AC75" s="50">
        <f t="shared" si="8"/>
        <v>0</v>
      </c>
      <c r="AD75" s="220"/>
      <c r="AF75" s="6">
        <f t="shared" si="11"/>
        <v>0</v>
      </c>
      <c r="AI75" s="7" t="b">
        <v>0</v>
      </c>
      <c r="AJ75" s="7" t="b">
        <f t="shared" si="9"/>
        <v>1</v>
      </c>
    </row>
    <row r="76" spans="1:36" ht="77.099999999999994" customHeight="1" x14ac:dyDescent="0.25">
      <c r="A76" s="191" t="s">
        <v>356</v>
      </c>
      <c r="B76" s="191"/>
      <c r="C76" s="188" t="s">
        <v>307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63"/>
      <c r="P76" s="164"/>
      <c r="Q76" s="133"/>
      <c r="R76" s="134"/>
      <c r="S76" s="163"/>
      <c r="T76" s="164"/>
      <c r="U76" s="163"/>
      <c r="V76" s="164"/>
      <c r="W76" s="133"/>
      <c r="X76" s="103"/>
      <c r="Y76" s="103"/>
      <c r="Z76" s="103"/>
      <c r="AA76" s="103"/>
      <c r="AB76" s="103"/>
      <c r="AC76" s="50">
        <f t="shared" si="8"/>
        <v>0</v>
      </c>
      <c r="AD76" s="220"/>
      <c r="AF76" s="6">
        <f t="shared" ref="AF76" si="12">IF(AC76=0,,1)</f>
        <v>0</v>
      </c>
      <c r="AI76" s="7" t="b">
        <v>0</v>
      </c>
      <c r="AJ76" s="7" t="b">
        <f t="shared" si="9"/>
        <v>1</v>
      </c>
    </row>
    <row r="77" spans="1:36" ht="66.95" customHeight="1" x14ac:dyDescent="0.25">
      <c r="A77" s="191" t="s">
        <v>357</v>
      </c>
      <c r="B77" s="191"/>
      <c r="C77" s="188" t="s">
        <v>313</v>
      </c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63"/>
      <c r="P77" s="164"/>
      <c r="Q77" s="133"/>
      <c r="R77" s="134"/>
      <c r="S77" s="163"/>
      <c r="T77" s="164"/>
      <c r="U77" s="163"/>
      <c r="V77" s="164"/>
      <c r="W77" s="133"/>
      <c r="X77" s="103"/>
      <c r="Y77" s="103"/>
      <c r="Z77" s="103"/>
      <c r="AA77" s="103"/>
      <c r="AB77" s="103"/>
      <c r="AC77" s="50">
        <f t="shared" si="8"/>
        <v>0</v>
      </c>
      <c r="AD77" s="220"/>
      <c r="AF77" s="6">
        <f t="shared" ref="AF77" si="13">IF(AC77=0,,1)</f>
        <v>0</v>
      </c>
      <c r="AI77" s="7" t="b">
        <v>0</v>
      </c>
      <c r="AJ77" s="7" t="b">
        <f t="shared" si="9"/>
        <v>1</v>
      </c>
    </row>
    <row r="78" spans="1:36" ht="53.1" customHeight="1" x14ac:dyDescent="0.25">
      <c r="A78" s="191" t="s">
        <v>358</v>
      </c>
      <c r="B78" s="191"/>
      <c r="C78" s="188" t="s">
        <v>319</v>
      </c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63"/>
      <c r="P78" s="164"/>
      <c r="Q78" s="133"/>
      <c r="R78" s="134"/>
      <c r="S78" s="163"/>
      <c r="T78" s="164"/>
      <c r="U78" s="163"/>
      <c r="V78" s="164"/>
      <c r="W78" s="133"/>
      <c r="X78" s="103"/>
      <c r="Y78" s="103"/>
      <c r="Z78" s="103"/>
      <c r="AA78" s="103"/>
      <c r="AB78" s="103"/>
      <c r="AC78" s="50">
        <f t="shared" si="8"/>
        <v>0</v>
      </c>
      <c r="AD78" s="220"/>
      <c r="AF78" s="6">
        <f t="shared" si="7"/>
        <v>0</v>
      </c>
      <c r="AI78" s="7" t="b">
        <v>0</v>
      </c>
      <c r="AJ78" s="7" t="b">
        <f t="shared" ref="AJ78" si="14">IF(AI78,FALSE,TRUE)</f>
        <v>1</v>
      </c>
    </row>
    <row r="79" spans="1:36" ht="36.950000000000003" customHeight="1" x14ac:dyDescent="0.25">
      <c r="A79" s="187" t="s">
        <v>64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220"/>
      <c r="AF79" s="6"/>
    </row>
    <row r="80" spans="1:36" ht="53.1" customHeight="1" x14ac:dyDescent="0.25">
      <c r="A80" s="191" t="s">
        <v>10</v>
      </c>
      <c r="B80" s="191"/>
      <c r="C80" s="188" t="s">
        <v>7</v>
      </c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63"/>
      <c r="P80" s="164"/>
      <c r="Q80" s="133"/>
      <c r="R80" s="134"/>
      <c r="S80" s="163"/>
      <c r="T80" s="164"/>
      <c r="U80" s="163"/>
      <c r="V80" s="164"/>
      <c r="W80" s="133"/>
      <c r="X80" s="103"/>
      <c r="Y80" s="103"/>
      <c r="Z80" s="103"/>
      <c r="AA80" s="103"/>
      <c r="AB80" s="103"/>
      <c r="AC80" s="50">
        <f>IF(AJ80=TRUE,0,IF(O80="x",0,IF(Q80="x",10,IF(R80="x",20,IF(S80="x",30,IF(U80="x",40,IF(W80="x",50,IF(X80="x",60,IF(Y80="x",70,IF(Z80="x",80,IF(AA80="x",90,IF(AB80="x",100,0))))))))))))</f>
        <v>0</v>
      </c>
      <c r="AD80" s="220"/>
      <c r="AF80" s="6">
        <f>IF(AC80=0,,1)</f>
        <v>0</v>
      </c>
      <c r="AI80" s="7" t="b">
        <v>0</v>
      </c>
      <c r="AJ80" s="7" t="b">
        <f>IF(AI80,FALSE,TRUE)</f>
        <v>1</v>
      </c>
    </row>
    <row r="81" spans="1:36" ht="53.1" customHeight="1" x14ac:dyDescent="0.25">
      <c r="A81" s="191" t="s">
        <v>9</v>
      </c>
      <c r="B81" s="191"/>
      <c r="C81" s="188" t="s">
        <v>6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63"/>
      <c r="P81" s="164"/>
      <c r="Q81" s="133"/>
      <c r="R81" s="134"/>
      <c r="S81" s="163"/>
      <c r="T81" s="164"/>
      <c r="U81" s="163"/>
      <c r="V81" s="164"/>
      <c r="W81" s="133"/>
      <c r="X81" s="103"/>
      <c r="Y81" s="103"/>
      <c r="Z81" s="103"/>
      <c r="AA81" s="103"/>
      <c r="AB81" s="103"/>
      <c r="AC81" s="50">
        <f t="shared" ref="AC81:AC86" si="15">IF(AJ81=TRUE,0,IF(O81="x",0,IF(Q81="x",10,IF(R81="x",20,IF(S81="x",30,IF(U81="x",40,IF(W81="x",50,IF(X81="x",60,IF(Y81="x",70,IF(Z81="x",80,IF(AA81="x",90,IF(AB81="x",100,0))))))))))))</f>
        <v>0</v>
      </c>
      <c r="AD81" s="220"/>
      <c r="AF81" s="6">
        <f>IF(AC81=0,,1)</f>
        <v>0</v>
      </c>
      <c r="AI81" s="7" t="b">
        <v>0</v>
      </c>
      <c r="AJ81" s="7" t="b">
        <f>IF(AI81,FALSE,TRUE)</f>
        <v>1</v>
      </c>
    </row>
    <row r="82" spans="1:36" ht="53.1" customHeight="1" x14ac:dyDescent="0.25">
      <c r="A82" s="191" t="s">
        <v>8</v>
      </c>
      <c r="B82" s="191"/>
      <c r="C82" s="188" t="s">
        <v>5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63"/>
      <c r="P82" s="164"/>
      <c r="Q82" s="133"/>
      <c r="R82" s="134"/>
      <c r="S82" s="163"/>
      <c r="T82" s="164"/>
      <c r="U82" s="163"/>
      <c r="V82" s="164"/>
      <c r="W82" s="133"/>
      <c r="X82" s="103"/>
      <c r="Y82" s="103"/>
      <c r="Z82" s="103"/>
      <c r="AA82" s="103"/>
      <c r="AB82" s="103"/>
      <c r="AC82" s="50">
        <f t="shared" si="15"/>
        <v>0</v>
      </c>
      <c r="AD82" s="220"/>
      <c r="AF82" s="6">
        <f>IF(AC82=0,,1)</f>
        <v>0</v>
      </c>
      <c r="AI82" s="7" t="b">
        <v>0</v>
      </c>
      <c r="AJ82" s="7" t="b">
        <f>IF(AI82,FALSE,TRUE)</f>
        <v>1</v>
      </c>
    </row>
    <row r="83" spans="1:36" ht="80.099999999999994" customHeight="1" x14ac:dyDescent="0.25">
      <c r="A83" s="187" t="s">
        <v>100</v>
      </c>
      <c r="B83" s="187"/>
      <c r="C83" s="187" t="s">
        <v>99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65" t="s">
        <v>14</v>
      </c>
      <c r="P83" s="195"/>
      <c r="Q83" s="195"/>
      <c r="R83" s="195"/>
      <c r="S83" s="195"/>
      <c r="T83" s="195"/>
      <c r="U83" s="195"/>
      <c r="V83" s="131"/>
      <c r="W83" s="187" t="s">
        <v>15</v>
      </c>
      <c r="X83" s="219"/>
      <c r="Y83" s="152" t="s">
        <v>16</v>
      </c>
      <c r="Z83" s="219"/>
      <c r="AA83" s="219"/>
      <c r="AB83" s="132" t="s">
        <v>17</v>
      </c>
      <c r="AC83" s="50"/>
      <c r="AD83" s="220"/>
      <c r="AF83" s="6"/>
      <c r="AI83" s="7"/>
      <c r="AJ83" s="7"/>
    </row>
    <row r="84" spans="1:36" ht="15.95" customHeight="1" x14ac:dyDescent="0.2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65">
        <v>0</v>
      </c>
      <c r="P84" s="166"/>
      <c r="Q84" s="130">
        <v>10</v>
      </c>
      <c r="R84" s="129">
        <v>20</v>
      </c>
      <c r="S84" s="165">
        <v>30</v>
      </c>
      <c r="T84" s="166"/>
      <c r="U84" s="165">
        <v>40</v>
      </c>
      <c r="V84" s="166"/>
      <c r="W84" s="130">
        <v>50</v>
      </c>
      <c r="X84" s="129">
        <v>60</v>
      </c>
      <c r="Y84" s="129">
        <v>70</v>
      </c>
      <c r="Z84" s="129">
        <v>80</v>
      </c>
      <c r="AA84" s="129">
        <v>90</v>
      </c>
      <c r="AB84" s="129">
        <v>100</v>
      </c>
      <c r="AC84" s="50"/>
      <c r="AD84" s="220"/>
      <c r="AF84" s="6"/>
      <c r="AI84" s="7"/>
      <c r="AJ84" s="7"/>
    </row>
    <row r="85" spans="1:36" ht="36.950000000000003" customHeight="1" x14ac:dyDescent="0.25">
      <c r="A85" s="187" t="s">
        <v>64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220"/>
      <c r="AF85" s="6"/>
    </row>
    <row r="86" spans="1:36" ht="53.1" customHeight="1" x14ac:dyDescent="0.25">
      <c r="A86" s="191" t="s">
        <v>174</v>
      </c>
      <c r="B86" s="191"/>
      <c r="C86" s="188" t="s">
        <v>4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63"/>
      <c r="P86" s="164"/>
      <c r="Q86" s="133"/>
      <c r="R86" s="134"/>
      <c r="S86" s="163"/>
      <c r="T86" s="164"/>
      <c r="U86" s="163"/>
      <c r="V86" s="164"/>
      <c r="W86" s="133"/>
      <c r="X86" s="103"/>
      <c r="Y86" s="103"/>
      <c r="Z86" s="103"/>
      <c r="AA86" s="103"/>
      <c r="AB86" s="103"/>
      <c r="AC86" s="50">
        <f t="shared" si="15"/>
        <v>0</v>
      </c>
      <c r="AD86" s="220"/>
      <c r="AF86" s="6">
        <f>IF(AC86=0,,1)</f>
        <v>0</v>
      </c>
      <c r="AI86" s="7" t="b">
        <v>0</v>
      </c>
      <c r="AJ86" s="7" t="b">
        <f>IF(AI86,FALSE,TRUE)</f>
        <v>1</v>
      </c>
    </row>
    <row r="87" spans="1:36" ht="35.1" customHeight="1" x14ac:dyDescent="0.25">
      <c r="A87" s="193" t="s">
        <v>124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52">
        <f>AG88*50/100</f>
        <v>0</v>
      </c>
      <c r="AF87" s="2">
        <f>SUM(AF46:AF86)</f>
        <v>0</v>
      </c>
    </row>
    <row r="88" spans="1:36" ht="35.1" customHeight="1" x14ac:dyDescent="0.25">
      <c r="A88" s="192" t="s">
        <v>125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52">
        <f>AD41+AD87</f>
        <v>0</v>
      </c>
      <c r="AE88" s="28"/>
      <c r="AF88" s="2">
        <f>SUM(AC86,AC80:AC82,AC71:AC78,AC65:AC67,AC63,AC61,AC54:AC59,AC46:AC50)</f>
        <v>0</v>
      </c>
      <c r="AG88" s="2">
        <f>IF(AF87=0,0,AF88/AF87)</f>
        <v>0</v>
      </c>
    </row>
    <row r="89" spans="1:36" ht="78" customHeight="1" x14ac:dyDescent="0.25">
      <c r="A89" s="160" t="s">
        <v>143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2"/>
      <c r="AE89" s="28"/>
    </row>
    <row r="90" spans="1:36" ht="20.100000000000001" customHeight="1" x14ac:dyDescent="0.25">
      <c r="A90" s="152" t="s">
        <v>41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27"/>
    </row>
    <row r="91" spans="1:36" ht="20.100000000000001" customHeight="1" x14ac:dyDescent="0.25">
      <c r="A91" s="152" t="s">
        <v>71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27"/>
    </row>
    <row r="92" spans="1:36" ht="30" customHeight="1" x14ac:dyDescent="0.25">
      <c r="A92" s="183" t="s">
        <v>65</v>
      </c>
      <c r="B92" s="184"/>
      <c r="C92" s="184"/>
      <c r="D92" s="185">
        <f>B5</f>
        <v>0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04"/>
      <c r="Q92" s="186" t="s">
        <v>42</v>
      </c>
      <c r="R92" s="186"/>
      <c r="S92" s="194">
        <f>AA6</f>
        <v>0</v>
      </c>
      <c r="T92" s="194"/>
      <c r="U92" s="194"/>
      <c r="V92" s="194"/>
      <c r="W92" s="194"/>
      <c r="X92" s="194"/>
      <c r="Y92" s="156" t="s">
        <v>172</v>
      </c>
      <c r="Z92" s="156"/>
      <c r="AA92" s="156"/>
      <c r="AB92" s="156"/>
      <c r="AC92" s="156"/>
      <c r="AD92" s="157"/>
      <c r="AE92" s="27"/>
    </row>
    <row r="93" spans="1:36" ht="30" customHeight="1" x14ac:dyDescent="0.25">
      <c r="A93" s="173" t="s">
        <v>173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53"/>
      <c r="M93" s="54" t="str">
        <f>E12</f>
        <v xml:space="preserve">DIA </v>
      </c>
      <c r="N93" s="54" t="s">
        <v>118</v>
      </c>
      <c r="O93" s="54" t="str">
        <f>G12</f>
        <v xml:space="preserve">MÊS </v>
      </c>
      <c r="P93" s="54" t="s">
        <v>118</v>
      </c>
      <c r="Q93" s="54" t="str">
        <f>I12</f>
        <v>ANO</v>
      </c>
      <c r="R93" s="54" t="s">
        <v>11</v>
      </c>
      <c r="S93" s="54" t="str">
        <f>K12</f>
        <v xml:space="preserve">DIA </v>
      </c>
      <c r="T93" s="54" t="s">
        <v>118</v>
      </c>
      <c r="U93" s="54" t="str">
        <f>M12</f>
        <v xml:space="preserve">MÊS </v>
      </c>
      <c r="V93" s="54" t="s">
        <v>118</v>
      </c>
      <c r="W93" s="54" t="str">
        <f>O12</f>
        <v>ANO</v>
      </c>
      <c r="X93" s="55"/>
      <c r="Y93" s="154"/>
      <c r="Z93" s="155"/>
      <c r="AA93" s="155"/>
      <c r="AB93" s="56"/>
      <c r="AC93" s="56"/>
      <c r="AD93" s="57"/>
      <c r="AE93" s="29"/>
    </row>
    <row r="94" spans="1:36" ht="30" customHeight="1" x14ac:dyDescent="0.25">
      <c r="A94" s="145" t="s">
        <v>98</v>
      </c>
      <c r="B94" s="146"/>
      <c r="C94" s="58">
        <f>AD88</f>
        <v>0</v>
      </c>
      <c r="D94" s="59" t="s">
        <v>111</v>
      </c>
      <c r="E94" s="153"/>
      <c r="F94" s="153"/>
      <c r="G94" s="60"/>
      <c r="H94" s="60"/>
      <c r="I94" s="60"/>
      <c r="J94" s="60"/>
      <c r="K94" s="60"/>
      <c r="L94" s="60"/>
      <c r="M94" s="60"/>
      <c r="N94" s="61"/>
      <c r="O94" s="62"/>
      <c r="P94" s="62"/>
      <c r="Q94" s="62"/>
      <c r="R94" s="63"/>
      <c r="S94" s="63"/>
      <c r="T94" s="63"/>
      <c r="U94" s="63"/>
      <c r="V94" s="63"/>
      <c r="W94" s="63"/>
      <c r="X94" s="63"/>
      <c r="Y94" s="64"/>
      <c r="Z94" s="64"/>
      <c r="AA94" s="64"/>
      <c r="AB94" s="64"/>
      <c r="AC94" s="64"/>
      <c r="AD94" s="65"/>
      <c r="AE94" s="29"/>
    </row>
    <row r="95" spans="1:36" ht="20.100000000000001" customHeight="1" x14ac:dyDescent="0.25">
      <c r="A95" s="170" t="s">
        <v>60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27"/>
    </row>
    <row r="96" spans="1:36" ht="48" customHeight="1" x14ac:dyDescent="0.25">
      <c r="A96" s="147" t="s">
        <v>116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9"/>
      <c r="O96" s="147" t="s">
        <v>117</v>
      </c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9"/>
      <c r="AE96" s="27"/>
    </row>
    <row r="97" spans="1:31" ht="48" customHeight="1" x14ac:dyDescent="0.25">
      <c r="A97" s="147" t="s">
        <v>117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9"/>
      <c r="O97" s="147" t="s">
        <v>117</v>
      </c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9"/>
      <c r="AE97" s="8"/>
    </row>
    <row r="98" spans="1:31" ht="48" customHeight="1" x14ac:dyDescent="0.25">
      <c r="A98" s="147" t="s">
        <v>117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9"/>
      <c r="O98" s="147" t="s">
        <v>117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9"/>
      <c r="AE98" s="8"/>
    </row>
    <row r="99" spans="1:31" s="3" customFormat="1" ht="2.1" customHeight="1" x14ac:dyDescent="0.25">
      <c r="A99" s="66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2"/>
      <c r="Z99" s="32"/>
      <c r="AA99" s="32"/>
      <c r="AB99" s="32"/>
      <c r="AC99" s="32"/>
      <c r="AD99" s="67"/>
      <c r="AE99" s="8"/>
    </row>
    <row r="100" spans="1:31" ht="20.100000000000001" customHeight="1" x14ac:dyDescent="0.25">
      <c r="A100" s="177" t="s">
        <v>63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8"/>
    </row>
    <row r="101" spans="1:31" ht="47.1" customHeight="1" x14ac:dyDescent="0.25">
      <c r="A101" s="175" t="s">
        <v>122</v>
      </c>
      <c r="B101" s="176"/>
      <c r="C101" s="182" t="s">
        <v>109</v>
      </c>
      <c r="D101" s="182"/>
      <c r="E101" s="182"/>
      <c r="F101" s="182"/>
      <c r="G101" s="68"/>
      <c r="H101" s="68"/>
      <c r="I101" s="68"/>
      <c r="J101" s="68"/>
      <c r="K101" s="68"/>
      <c r="L101" s="68"/>
      <c r="M101" s="68"/>
      <c r="O101" s="171" t="s">
        <v>176</v>
      </c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2"/>
      <c r="AE101" s="8"/>
    </row>
    <row r="102" spans="1:31" ht="18" customHeight="1" x14ac:dyDescent="0.25">
      <c r="A102" s="180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50" t="s">
        <v>113</v>
      </c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1"/>
      <c r="AE102" s="8"/>
    </row>
    <row r="103" spans="1:31" ht="2.1" customHeight="1" x14ac:dyDescent="0.25">
      <c r="A103" s="232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4"/>
      <c r="AE103" s="8"/>
    </row>
    <row r="104" spans="1:31" ht="20.100000000000001" customHeight="1" x14ac:dyDescent="0.25">
      <c r="A104" s="168" t="s">
        <v>88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8"/>
    </row>
    <row r="105" spans="1:31" ht="47.1" customHeight="1" x14ac:dyDescent="0.25">
      <c r="A105" s="142" t="s">
        <v>43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 t="s">
        <v>176</v>
      </c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4"/>
      <c r="AE105" s="8"/>
    </row>
    <row r="106" spans="1:31" ht="18" customHeight="1" x14ac:dyDescent="0.25">
      <c r="A106" s="178" t="s">
        <v>123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 t="s">
        <v>114</v>
      </c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1"/>
      <c r="AE106" s="8"/>
    </row>
    <row r="107" spans="1:31" ht="2.1" customHeight="1" x14ac:dyDescent="0.25">
      <c r="A107" s="243" t="s">
        <v>62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8"/>
    </row>
    <row r="108" spans="1:31" ht="20.100000000000001" customHeight="1" x14ac:dyDescent="0.25">
      <c r="A108" s="168" t="s">
        <v>89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8"/>
    </row>
    <row r="109" spans="1:31" ht="48" customHeight="1" x14ac:dyDescent="0.25">
      <c r="A109" s="142" t="s">
        <v>175</v>
      </c>
      <c r="B109" s="143"/>
      <c r="C109" s="143"/>
      <c r="D109" s="143"/>
      <c r="E109" s="143"/>
      <c r="F109" s="143"/>
      <c r="G109" s="143"/>
      <c r="H109" s="105"/>
      <c r="I109" s="143" t="s">
        <v>177</v>
      </c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4"/>
      <c r="AE109" s="8"/>
    </row>
    <row r="110" spans="1:31" ht="5.0999999999999996" customHeight="1" x14ac:dyDescent="0.25">
      <c r="A110" s="69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1"/>
      <c r="AE110" s="8"/>
    </row>
    <row r="111" spans="1:31" ht="24.95" customHeight="1" x14ac:dyDescent="0.25">
      <c r="A111" s="170" t="s">
        <v>44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27"/>
    </row>
    <row r="112" spans="1:31" ht="24.95" customHeight="1" x14ac:dyDescent="0.25">
      <c r="A112" s="179" t="s">
        <v>71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27"/>
    </row>
    <row r="113" spans="1:31" ht="8.25" customHeight="1" x14ac:dyDescent="0.25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27"/>
    </row>
    <row r="114" spans="1:31" ht="30" customHeight="1" x14ac:dyDescent="0.25">
      <c r="A114" s="183" t="s">
        <v>65</v>
      </c>
      <c r="B114" s="184"/>
      <c r="C114" s="184"/>
      <c r="D114" s="185">
        <f>D92</f>
        <v>0</v>
      </c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04"/>
      <c r="Q114" s="186" t="s">
        <v>42</v>
      </c>
      <c r="R114" s="186"/>
      <c r="S114" s="194">
        <f>S92</f>
        <v>0</v>
      </c>
      <c r="T114" s="194"/>
      <c r="U114" s="194"/>
      <c r="V114" s="194"/>
      <c r="W114" s="194"/>
      <c r="X114" s="194"/>
      <c r="Y114" s="156" t="s">
        <v>172</v>
      </c>
      <c r="Z114" s="156"/>
      <c r="AA114" s="156"/>
      <c r="AB114" s="156"/>
      <c r="AC114" s="156"/>
      <c r="AD114" s="157"/>
      <c r="AE114" s="27"/>
    </row>
    <row r="115" spans="1:31" ht="30" customHeight="1" x14ac:dyDescent="0.25">
      <c r="A115" s="173" t="s">
        <v>173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53"/>
      <c r="M115" s="54" t="str">
        <f>M93</f>
        <v xml:space="preserve">DIA </v>
      </c>
      <c r="N115" s="54" t="s">
        <v>118</v>
      </c>
      <c r="O115" s="54" t="str">
        <f>O93</f>
        <v xml:space="preserve">MÊS </v>
      </c>
      <c r="P115" s="54" t="s">
        <v>118</v>
      </c>
      <c r="Q115" s="54" t="str">
        <f>Q93</f>
        <v>ANO</v>
      </c>
      <c r="R115" s="54" t="s">
        <v>11</v>
      </c>
      <c r="S115" s="54" t="str">
        <f>S93</f>
        <v xml:space="preserve">DIA </v>
      </c>
      <c r="T115" s="54" t="s">
        <v>118</v>
      </c>
      <c r="U115" s="54" t="str">
        <f>U93</f>
        <v xml:space="preserve">MÊS </v>
      </c>
      <c r="V115" s="54" t="s">
        <v>118</v>
      </c>
      <c r="W115" s="54" t="str">
        <f>W93</f>
        <v>ANO</v>
      </c>
      <c r="X115" s="55"/>
      <c r="Y115" s="154"/>
      <c r="Z115" s="155"/>
      <c r="AA115" s="155"/>
      <c r="AB115" s="56"/>
      <c r="AC115" s="56"/>
      <c r="AD115" s="57"/>
      <c r="AE115" s="29"/>
    </row>
    <row r="116" spans="1:31" ht="30" customHeight="1" x14ac:dyDescent="0.25">
      <c r="A116" s="145" t="s">
        <v>98</v>
      </c>
      <c r="B116" s="146"/>
      <c r="C116" s="58">
        <f>C94</f>
        <v>0</v>
      </c>
      <c r="D116" s="59" t="s">
        <v>111</v>
      </c>
      <c r="E116" s="153"/>
      <c r="F116" s="153"/>
      <c r="G116" s="60"/>
      <c r="H116" s="60"/>
      <c r="I116" s="60"/>
      <c r="J116" s="60"/>
      <c r="K116" s="60"/>
      <c r="L116" s="60"/>
      <c r="M116" s="60"/>
      <c r="N116" s="61"/>
      <c r="O116" s="62"/>
      <c r="P116" s="62"/>
      <c r="Q116" s="62"/>
      <c r="R116" s="63"/>
      <c r="S116" s="63"/>
      <c r="T116" s="63"/>
      <c r="U116" s="63"/>
      <c r="V116" s="63"/>
      <c r="W116" s="63"/>
      <c r="X116" s="63"/>
      <c r="Y116" s="64"/>
      <c r="Z116" s="64"/>
      <c r="AA116" s="64"/>
      <c r="AB116" s="64"/>
      <c r="AC116" s="64"/>
      <c r="AD116" s="65"/>
      <c r="AE116" s="29"/>
    </row>
    <row r="117" spans="1:31" ht="24.95" customHeight="1" x14ac:dyDescent="0.25">
      <c r="A117" s="72"/>
      <c r="B117" s="73"/>
      <c r="C117" s="74"/>
      <c r="D117" s="75"/>
      <c r="E117" s="76"/>
      <c r="F117" s="76"/>
      <c r="G117" s="73"/>
      <c r="H117" s="73"/>
      <c r="I117" s="73"/>
      <c r="J117" s="73"/>
      <c r="K117" s="73"/>
      <c r="L117" s="73"/>
      <c r="M117" s="73"/>
      <c r="N117" s="77"/>
      <c r="O117" s="62"/>
      <c r="P117" s="62"/>
      <c r="Q117" s="62"/>
      <c r="R117" s="63"/>
      <c r="S117" s="63"/>
      <c r="T117" s="63"/>
      <c r="U117" s="63"/>
      <c r="V117" s="63"/>
      <c r="W117" s="63"/>
      <c r="X117" s="63"/>
      <c r="Y117" s="64"/>
      <c r="Z117" s="64"/>
      <c r="AA117" s="78"/>
      <c r="AB117" s="78"/>
      <c r="AC117" s="78"/>
      <c r="AD117" s="79"/>
      <c r="AE117" s="9"/>
    </row>
    <row r="118" spans="1:31" s="18" customFormat="1" ht="39.950000000000003" customHeight="1" x14ac:dyDescent="0.25">
      <c r="A118" s="227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9"/>
      <c r="O118" s="167" t="s">
        <v>72</v>
      </c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80"/>
      <c r="AB118" s="19"/>
      <c r="AC118" s="19"/>
      <c r="AD118" s="81"/>
      <c r="AE118" s="19"/>
    </row>
    <row r="119" spans="1:31" s="18" customFormat="1" ht="39.950000000000003" customHeight="1" x14ac:dyDescent="0.25">
      <c r="A119" s="230"/>
      <c r="B119" s="231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3"/>
      <c r="O119" s="241" t="s">
        <v>2</v>
      </c>
      <c r="P119" s="242"/>
      <c r="Q119" s="242"/>
      <c r="R119" s="242"/>
      <c r="S119" s="242"/>
      <c r="T119" s="242"/>
      <c r="U119" s="242"/>
      <c r="V119" s="242"/>
      <c r="W119" s="242"/>
      <c r="X119" s="167" t="s">
        <v>45</v>
      </c>
      <c r="Y119" s="167"/>
      <c r="Z119" s="167"/>
      <c r="AA119" s="80"/>
      <c r="AB119" s="19"/>
      <c r="AC119" s="19"/>
      <c r="AD119" s="81"/>
      <c r="AE119" s="19"/>
    </row>
    <row r="120" spans="1:31" s="18" customFormat="1" ht="39.950000000000003" customHeight="1" x14ac:dyDescent="0.25">
      <c r="A120" s="84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19"/>
      <c r="O120" s="239" t="s">
        <v>90</v>
      </c>
      <c r="P120" s="240"/>
      <c r="Q120" s="240"/>
      <c r="R120" s="240"/>
      <c r="S120" s="240"/>
      <c r="T120" s="240"/>
      <c r="U120" s="240"/>
      <c r="V120" s="240"/>
      <c r="W120" s="240"/>
      <c r="X120" s="211">
        <f>AD41</f>
        <v>0</v>
      </c>
      <c r="Y120" s="211"/>
      <c r="Z120" s="211"/>
      <c r="AA120" s="80"/>
      <c r="AB120" s="19"/>
      <c r="AC120" s="19"/>
      <c r="AD120" s="81"/>
      <c r="AE120" s="19"/>
    </row>
    <row r="121" spans="1:31" s="18" customFormat="1" ht="39.950000000000003" customHeight="1" x14ac:dyDescent="0.25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19"/>
      <c r="O121" s="239" t="s">
        <v>91</v>
      </c>
      <c r="P121" s="240"/>
      <c r="Q121" s="240"/>
      <c r="R121" s="240"/>
      <c r="S121" s="240"/>
      <c r="T121" s="240"/>
      <c r="U121" s="240"/>
      <c r="V121" s="240"/>
      <c r="W121" s="240"/>
      <c r="X121" s="211">
        <f>AD87</f>
        <v>0</v>
      </c>
      <c r="Y121" s="211"/>
      <c r="Z121" s="211"/>
      <c r="AA121" s="80"/>
      <c r="AB121" s="19"/>
      <c r="AC121" s="19"/>
      <c r="AD121" s="81"/>
      <c r="AE121" s="19"/>
    </row>
    <row r="122" spans="1:31" s="18" customFormat="1" ht="39.950000000000003" customHeight="1" x14ac:dyDescent="0.25">
      <c r="A122" s="86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19"/>
      <c r="O122" s="239" t="s">
        <v>92</v>
      </c>
      <c r="P122" s="240"/>
      <c r="Q122" s="240"/>
      <c r="R122" s="240"/>
      <c r="S122" s="240"/>
      <c r="T122" s="240"/>
      <c r="U122" s="240"/>
      <c r="V122" s="240"/>
      <c r="W122" s="240"/>
      <c r="X122" s="211">
        <f>AD88</f>
        <v>0</v>
      </c>
      <c r="Y122" s="211"/>
      <c r="Z122" s="211"/>
      <c r="AA122" s="80"/>
      <c r="AB122" s="19"/>
      <c r="AC122" s="19"/>
      <c r="AD122" s="81"/>
      <c r="AE122" s="19"/>
    </row>
    <row r="123" spans="1:31" s="18" customFormat="1" ht="30" customHeight="1" x14ac:dyDescent="0.25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38" t="s">
        <v>106</v>
      </c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19"/>
      <c r="AB123" s="19"/>
      <c r="AC123" s="19"/>
      <c r="AD123" s="81"/>
      <c r="AE123" s="19"/>
    </row>
    <row r="124" spans="1:31" s="18" customFormat="1" ht="30" customHeight="1" x14ac:dyDescent="0.25">
      <c r="A124" s="225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38" t="s">
        <v>107</v>
      </c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19"/>
      <c r="AB124" s="19"/>
      <c r="AC124" s="19"/>
      <c r="AD124" s="81"/>
      <c r="AE124" s="19"/>
    </row>
    <row r="125" spans="1:31" s="18" customFormat="1" ht="30" customHeight="1" x14ac:dyDescent="0.25">
      <c r="A125" s="235" t="s">
        <v>51</v>
      </c>
      <c r="B125" s="236"/>
      <c r="C125" s="236" t="s">
        <v>112</v>
      </c>
      <c r="D125" s="236"/>
      <c r="E125" s="236"/>
      <c r="F125" s="236"/>
      <c r="G125" s="236"/>
      <c r="H125" s="68"/>
      <c r="I125" s="68"/>
      <c r="J125" s="68"/>
      <c r="K125" s="68"/>
      <c r="L125" s="68"/>
      <c r="M125" s="68"/>
      <c r="N125" s="87"/>
      <c r="O125" s="237" t="s">
        <v>108</v>
      </c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88"/>
      <c r="AB125" s="88"/>
      <c r="AC125" s="88"/>
      <c r="AD125" s="89"/>
      <c r="AE125" s="20"/>
    </row>
    <row r="126" spans="1:31" ht="50.1" customHeight="1" x14ac:dyDescent="0.25">
      <c r="A126" s="224" t="s">
        <v>115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10"/>
    </row>
    <row r="127" spans="1:31" ht="30" customHeight="1" x14ac:dyDescent="0.25">
      <c r="A127" s="223" t="s">
        <v>61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8"/>
    </row>
  </sheetData>
  <sheetProtection algorithmName="SHA-512" hashValue="5rCT3MmdZGF8pjD0zQkXehjm3eZ3vnFSlrgbAJSfUeLPMNJpj49XhH/v/Kq1nO9BbvFaewNtXpvXS7mnzy6znQ==" saltValue="WH4WgQTvTAfXDfNskS+kQQ==" spinCount="100000" sheet="1" objects="1" scenarios="1"/>
  <mergeCells count="396">
    <mergeCell ref="A53:AC53"/>
    <mergeCell ref="U52:V52"/>
    <mergeCell ref="S52:T52"/>
    <mergeCell ref="W51:X51"/>
    <mergeCell ref="O51:U51"/>
    <mergeCell ref="C51:N52"/>
    <mergeCell ref="A51:B52"/>
    <mergeCell ref="A68:B69"/>
    <mergeCell ref="C68:N69"/>
    <mergeCell ref="O68:U68"/>
    <mergeCell ref="W68:X68"/>
    <mergeCell ref="Y68:AA68"/>
    <mergeCell ref="O69:P69"/>
    <mergeCell ref="S69:T69"/>
    <mergeCell ref="U69:V69"/>
    <mergeCell ref="U58:V58"/>
    <mergeCell ref="S59:T59"/>
    <mergeCell ref="A62:AC62"/>
    <mergeCell ref="U61:V61"/>
    <mergeCell ref="A66:B66"/>
    <mergeCell ref="O66:P66"/>
    <mergeCell ref="A60:AC60"/>
    <mergeCell ref="A64:AC64"/>
    <mergeCell ref="U55:V55"/>
    <mergeCell ref="U75:V75"/>
    <mergeCell ref="A76:B76"/>
    <mergeCell ref="C76:N76"/>
    <mergeCell ref="O76:P76"/>
    <mergeCell ref="S76:T76"/>
    <mergeCell ref="U76:V76"/>
    <mergeCell ref="S84:T84"/>
    <mergeCell ref="U84:V84"/>
    <mergeCell ref="A85:AC85"/>
    <mergeCell ref="A77:B77"/>
    <mergeCell ref="C77:N77"/>
    <mergeCell ref="O77:P77"/>
    <mergeCell ref="S77:T77"/>
    <mergeCell ref="U77:V77"/>
    <mergeCell ref="A75:B75"/>
    <mergeCell ref="W83:X83"/>
    <mergeCell ref="Y83:AA83"/>
    <mergeCell ref="O84:P84"/>
    <mergeCell ref="U80:V80"/>
    <mergeCell ref="O80:P80"/>
    <mergeCell ref="A80:B80"/>
    <mergeCell ref="C80:N80"/>
    <mergeCell ref="S114:X114"/>
    <mergeCell ref="C66:N66"/>
    <mergeCell ref="O78:P78"/>
    <mergeCell ref="S61:T61"/>
    <mergeCell ref="O59:P59"/>
    <mergeCell ref="O56:P56"/>
    <mergeCell ref="O57:P57"/>
    <mergeCell ref="O58:P58"/>
    <mergeCell ref="O63:P63"/>
    <mergeCell ref="O82:P82"/>
    <mergeCell ref="O81:P81"/>
    <mergeCell ref="C72:N72"/>
    <mergeCell ref="O72:P72"/>
    <mergeCell ref="S72:T72"/>
    <mergeCell ref="U72:V72"/>
    <mergeCell ref="C67:N67"/>
    <mergeCell ref="O67:P67"/>
    <mergeCell ref="S67:T67"/>
    <mergeCell ref="U67:V67"/>
    <mergeCell ref="A70:AC70"/>
    <mergeCell ref="A73:B73"/>
    <mergeCell ref="C73:N73"/>
    <mergeCell ref="O73:P73"/>
    <mergeCell ref="S73:T73"/>
    <mergeCell ref="A127:AD127"/>
    <mergeCell ref="Y114:AD114"/>
    <mergeCell ref="A126:AD126"/>
    <mergeCell ref="A104:AD104"/>
    <mergeCell ref="A124:N124"/>
    <mergeCell ref="A118:N118"/>
    <mergeCell ref="A119:B119"/>
    <mergeCell ref="A103:AD103"/>
    <mergeCell ref="X121:Z121"/>
    <mergeCell ref="X122:Z122"/>
    <mergeCell ref="A125:B125"/>
    <mergeCell ref="O125:Z125"/>
    <mergeCell ref="O123:Z123"/>
    <mergeCell ref="O124:Z124"/>
    <mergeCell ref="A123:N123"/>
    <mergeCell ref="O121:W121"/>
    <mergeCell ref="O122:W122"/>
    <mergeCell ref="C125:G125"/>
    <mergeCell ref="O119:W119"/>
    <mergeCell ref="O120:W120"/>
    <mergeCell ref="X119:Z119"/>
    <mergeCell ref="Y115:AA115"/>
    <mergeCell ref="A107:AD107"/>
    <mergeCell ref="E116:F116"/>
    <mergeCell ref="A1:A2"/>
    <mergeCell ref="A48:B48"/>
    <mergeCell ref="A49:B49"/>
    <mergeCell ref="A63:B63"/>
    <mergeCell ref="A78:B78"/>
    <mergeCell ref="A43:B44"/>
    <mergeCell ref="W43:X43"/>
    <mergeCell ref="Y43:AA43"/>
    <mergeCell ref="A46:B46"/>
    <mergeCell ref="A13:AD13"/>
    <mergeCell ref="B5:AD5"/>
    <mergeCell ref="A4:AD4"/>
    <mergeCell ref="AD22:AD25"/>
    <mergeCell ref="O27:P27"/>
    <mergeCell ref="O32:U32"/>
    <mergeCell ref="A34:B36"/>
    <mergeCell ref="B6:X6"/>
    <mergeCell ref="AD26:AD31"/>
    <mergeCell ref="AD34:AD36"/>
    <mergeCell ref="A7:C7"/>
    <mergeCell ref="O34:P34"/>
    <mergeCell ref="AC43:AC44"/>
    <mergeCell ref="D7:AD7"/>
    <mergeCell ref="A56:B56"/>
    <mergeCell ref="Y6:Z6"/>
    <mergeCell ref="S50:T50"/>
    <mergeCell ref="W32:X32"/>
    <mergeCell ref="Y32:AA32"/>
    <mergeCell ref="C26:N26"/>
    <mergeCell ref="C27:N27"/>
    <mergeCell ref="C28:N28"/>
    <mergeCell ref="C29:N29"/>
    <mergeCell ref="C30:N30"/>
    <mergeCell ref="C31:N31"/>
    <mergeCell ref="O28:P28"/>
    <mergeCell ref="O29:P29"/>
    <mergeCell ref="O30:P30"/>
    <mergeCell ref="O31:P31"/>
    <mergeCell ref="O33:P33"/>
    <mergeCell ref="AA6:AD6"/>
    <mergeCell ref="Y10:Z10"/>
    <mergeCell ref="AD43:AD44"/>
    <mergeCell ref="AD16:AD21"/>
    <mergeCell ref="AD46:AD86"/>
    <mergeCell ref="C36:N36"/>
    <mergeCell ref="O38:P38"/>
    <mergeCell ref="O35:P35"/>
    <mergeCell ref="O36:P36"/>
    <mergeCell ref="X120:Z120"/>
    <mergeCell ref="C14:N15"/>
    <mergeCell ref="C16:N16"/>
    <mergeCell ref="C17:N17"/>
    <mergeCell ref="C18:N18"/>
    <mergeCell ref="C19:N19"/>
    <mergeCell ref="C20:N20"/>
    <mergeCell ref="C21:N21"/>
    <mergeCell ref="C22:N22"/>
    <mergeCell ref="U63:V63"/>
    <mergeCell ref="U65:V65"/>
    <mergeCell ref="S58:T58"/>
    <mergeCell ref="S78:T78"/>
    <mergeCell ref="U66:V66"/>
    <mergeCell ref="C78:N78"/>
    <mergeCell ref="S65:T65"/>
    <mergeCell ref="S57:T57"/>
    <mergeCell ref="U57:V57"/>
    <mergeCell ref="C35:N35"/>
    <mergeCell ref="A79:AC79"/>
    <mergeCell ref="C59:N59"/>
    <mergeCell ref="A65:B65"/>
    <mergeCell ref="C65:N65"/>
    <mergeCell ref="S66:T66"/>
    <mergeCell ref="O86:P86"/>
    <mergeCell ref="S80:T80"/>
    <mergeCell ref="Y51:AA51"/>
    <mergeCell ref="AC51:AC52"/>
    <mergeCell ref="A59:B59"/>
    <mergeCell ref="A57:B57"/>
    <mergeCell ref="C58:N58"/>
    <mergeCell ref="U59:V59"/>
    <mergeCell ref="O47:P47"/>
    <mergeCell ref="O49:P49"/>
    <mergeCell ref="U47:V47"/>
    <mergeCell ref="C55:N55"/>
    <mergeCell ref="C56:N56"/>
    <mergeCell ref="C57:N57"/>
    <mergeCell ref="A58:B58"/>
    <mergeCell ref="A55:B55"/>
    <mergeCell ref="O52:P52"/>
    <mergeCell ref="C63:N63"/>
    <mergeCell ref="O65:P65"/>
    <mergeCell ref="S63:T63"/>
    <mergeCell ref="U50:V50"/>
    <mergeCell ref="C54:N54"/>
    <mergeCell ref="A54:B54"/>
    <mergeCell ref="O54:P54"/>
    <mergeCell ref="O37:P37"/>
    <mergeCell ref="C37:N37"/>
    <mergeCell ref="C46:N46"/>
    <mergeCell ref="C48:N48"/>
    <mergeCell ref="A37:B40"/>
    <mergeCell ref="C47:N47"/>
    <mergeCell ref="O43:U43"/>
    <mergeCell ref="U44:V44"/>
    <mergeCell ref="S35:T35"/>
    <mergeCell ref="A45:AD45"/>
    <mergeCell ref="AD37:AD40"/>
    <mergeCell ref="O40:P40"/>
    <mergeCell ref="C39:N39"/>
    <mergeCell ref="C40:N40"/>
    <mergeCell ref="S40:T40"/>
    <mergeCell ref="U36:V36"/>
    <mergeCell ref="U37:V37"/>
    <mergeCell ref="U38:V38"/>
    <mergeCell ref="S37:T37"/>
    <mergeCell ref="S38:T38"/>
    <mergeCell ref="C38:N38"/>
    <mergeCell ref="U39:V39"/>
    <mergeCell ref="U40:V40"/>
    <mergeCell ref="A41:AC41"/>
    <mergeCell ref="A8:AD8"/>
    <mergeCell ref="A14:B15"/>
    <mergeCell ref="W14:X14"/>
    <mergeCell ref="Y14:AA14"/>
    <mergeCell ref="AD14:AD15"/>
    <mergeCell ref="AC14:AC15"/>
    <mergeCell ref="O23:P23"/>
    <mergeCell ref="A11:AD11"/>
    <mergeCell ref="AC32:AC33"/>
    <mergeCell ref="AD32:AD33"/>
    <mergeCell ref="AA10:AD10"/>
    <mergeCell ref="U29:V29"/>
    <mergeCell ref="A32:B33"/>
    <mergeCell ref="S24:T24"/>
    <mergeCell ref="S25:T25"/>
    <mergeCell ref="S27:T27"/>
    <mergeCell ref="S30:T30"/>
    <mergeCell ref="A16:B21"/>
    <mergeCell ref="B9:AD9"/>
    <mergeCell ref="B10:X10"/>
    <mergeCell ref="A22:B25"/>
    <mergeCell ref="S18:T18"/>
    <mergeCell ref="S19:T19"/>
    <mergeCell ref="S20:T20"/>
    <mergeCell ref="U23:V23"/>
    <mergeCell ref="U24:V24"/>
    <mergeCell ref="U25:V25"/>
    <mergeCell ref="O12:P12"/>
    <mergeCell ref="A26:B31"/>
    <mergeCell ref="U31:V31"/>
    <mergeCell ref="U30:V30"/>
    <mergeCell ref="O14:U14"/>
    <mergeCell ref="U15:V15"/>
    <mergeCell ref="U16:V16"/>
    <mergeCell ref="U17:V17"/>
    <mergeCell ref="U18:V18"/>
    <mergeCell ref="U19:V19"/>
    <mergeCell ref="U20:V20"/>
    <mergeCell ref="U21:V21"/>
    <mergeCell ref="U22:V22"/>
    <mergeCell ref="O20:P20"/>
    <mergeCell ref="O21:P21"/>
    <mergeCell ref="O22:P22"/>
    <mergeCell ref="O15:P15"/>
    <mergeCell ref="O16:P16"/>
    <mergeCell ref="O17:P17"/>
    <mergeCell ref="O18:P18"/>
    <mergeCell ref="S21:T21"/>
    <mergeCell ref="S15:T15"/>
    <mergeCell ref="S16:T16"/>
    <mergeCell ref="S17:T17"/>
    <mergeCell ref="S22:T22"/>
    <mergeCell ref="A93:K93"/>
    <mergeCell ref="S86:T86"/>
    <mergeCell ref="A82:B82"/>
    <mergeCell ref="S81:T81"/>
    <mergeCell ref="S82:T82"/>
    <mergeCell ref="C81:N81"/>
    <mergeCell ref="A88:AC88"/>
    <mergeCell ref="A87:AC87"/>
    <mergeCell ref="C82:N82"/>
    <mergeCell ref="A92:C92"/>
    <mergeCell ref="D92:O92"/>
    <mergeCell ref="Q92:R92"/>
    <mergeCell ref="S92:X92"/>
    <mergeCell ref="A81:B81"/>
    <mergeCell ref="A86:B86"/>
    <mergeCell ref="C86:N86"/>
    <mergeCell ref="A83:B84"/>
    <mergeCell ref="C83:N84"/>
    <mergeCell ref="O83:U83"/>
    <mergeCell ref="C32:N33"/>
    <mergeCell ref="C71:N71"/>
    <mergeCell ref="O71:P71"/>
    <mergeCell ref="S71:T71"/>
    <mergeCell ref="U71:V71"/>
    <mergeCell ref="A67:B67"/>
    <mergeCell ref="C75:N75"/>
    <mergeCell ref="O75:P75"/>
    <mergeCell ref="S75:T75"/>
    <mergeCell ref="O19:P19"/>
    <mergeCell ref="C34:N34"/>
    <mergeCell ref="S36:T36"/>
    <mergeCell ref="S34:T34"/>
    <mergeCell ref="S23:T23"/>
    <mergeCell ref="C23:N23"/>
    <mergeCell ref="C24:N24"/>
    <mergeCell ref="C25:N25"/>
    <mergeCell ref="O24:P24"/>
    <mergeCell ref="O25:P25"/>
    <mergeCell ref="O26:P26"/>
    <mergeCell ref="S31:T31"/>
    <mergeCell ref="S33:T33"/>
    <mergeCell ref="S26:T26"/>
    <mergeCell ref="S28:T28"/>
    <mergeCell ref="S29:T29"/>
    <mergeCell ref="S56:T56"/>
    <mergeCell ref="U56:V56"/>
    <mergeCell ref="O55:P55"/>
    <mergeCell ref="U78:V78"/>
    <mergeCell ref="A61:B61"/>
    <mergeCell ref="A50:B50"/>
    <mergeCell ref="S46:T46"/>
    <mergeCell ref="S47:T47"/>
    <mergeCell ref="C50:N50"/>
    <mergeCell ref="O50:P50"/>
    <mergeCell ref="S54:T54"/>
    <mergeCell ref="U54:V54"/>
    <mergeCell ref="S55:T55"/>
    <mergeCell ref="A47:B47"/>
    <mergeCell ref="C61:N61"/>
    <mergeCell ref="O61:P61"/>
    <mergeCell ref="A72:B72"/>
    <mergeCell ref="U73:V73"/>
    <mergeCell ref="A74:B74"/>
    <mergeCell ref="C74:N74"/>
    <mergeCell ref="O74:P74"/>
    <mergeCell ref="S74:T74"/>
    <mergeCell ref="U74:V74"/>
    <mergeCell ref="A71:B71"/>
    <mergeCell ref="A42:AD42"/>
    <mergeCell ref="O39:P39"/>
    <mergeCell ref="C43:N44"/>
    <mergeCell ref="U48:V48"/>
    <mergeCell ref="S48:T48"/>
    <mergeCell ref="C49:N49"/>
    <mergeCell ref="O48:P48"/>
    <mergeCell ref="O46:P46"/>
    <mergeCell ref="U49:V49"/>
    <mergeCell ref="S49:T49"/>
    <mergeCell ref="U46:V46"/>
    <mergeCell ref="S44:T44"/>
    <mergeCell ref="O44:P44"/>
    <mergeCell ref="S39:T39"/>
    <mergeCell ref="O118:Z118"/>
    <mergeCell ref="A108:AD108"/>
    <mergeCell ref="A113:AD113"/>
    <mergeCell ref="A95:AD95"/>
    <mergeCell ref="A96:N96"/>
    <mergeCell ref="A97:N97"/>
    <mergeCell ref="A105:N105"/>
    <mergeCell ref="O101:AD101"/>
    <mergeCell ref="A115:K115"/>
    <mergeCell ref="A101:B101"/>
    <mergeCell ref="O98:AD98"/>
    <mergeCell ref="A100:AD100"/>
    <mergeCell ref="A106:N106"/>
    <mergeCell ref="A111:AD111"/>
    <mergeCell ref="A112:AD112"/>
    <mergeCell ref="A116:B116"/>
    <mergeCell ref="A102:N102"/>
    <mergeCell ref="O102:AD102"/>
    <mergeCell ref="C101:F101"/>
    <mergeCell ref="O96:AD96"/>
    <mergeCell ref="O97:AD97"/>
    <mergeCell ref="A114:C114"/>
    <mergeCell ref="D114:O114"/>
    <mergeCell ref="Q114:R114"/>
    <mergeCell ref="I1:AD2"/>
    <mergeCell ref="B1:H1"/>
    <mergeCell ref="B2:H2"/>
    <mergeCell ref="A109:G109"/>
    <mergeCell ref="I109:AD109"/>
    <mergeCell ref="A94:B94"/>
    <mergeCell ref="O105:AD105"/>
    <mergeCell ref="A98:N98"/>
    <mergeCell ref="O106:AD106"/>
    <mergeCell ref="A90:AD90"/>
    <mergeCell ref="A91:AD91"/>
    <mergeCell ref="E94:F94"/>
    <mergeCell ref="Y93:AA93"/>
    <mergeCell ref="Y92:AD92"/>
    <mergeCell ref="U26:V26"/>
    <mergeCell ref="U27:V27"/>
    <mergeCell ref="U28:V28"/>
    <mergeCell ref="A89:AD89"/>
    <mergeCell ref="U81:V81"/>
    <mergeCell ref="U82:V82"/>
    <mergeCell ref="U86:V86"/>
    <mergeCell ref="U33:V33"/>
    <mergeCell ref="U34:V34"/>
    <mergeCell ref="U35:V35"/>
  </mergeCells>
  <conditionalFormatting sqref="AD16 AD22 AD26 AD34 AD37 AD41 AD46 AD87 AD88 D92 S92 M93 O93 Q93 S93 U93 W93 C94 D114 S114 M115 O115 Q115 S115 U115 W115 C116 X120 X121 X122">
    <cfRule type="cellIs" dxfId="9" priority="12" operator="equal">
      <formula>0</formula>
    </cfRule>
  </conditionalFormatting>
  <conditionalFormatting sqref="AD60">
    <cfRule type="cellIs" dxfId="8" priority="10" operator="equal">
      <formula>0</formula>
    </cfRule>
  </conditionalFormatting>
  <conditionalFormatting sqref="AD64">
    <cfRule type="cellIs" dxfId="7" priority="9" operator="equal">
      <formula>0</formula>
    </cfRule>
  </conditionalFormatting>
  <conditionalFormatting sqref="AD71:AD72">
    <cfRule type="cellIs" dxfId="6" priority="8" operator="equal">
      <formula>0</formula>
    </cfRule>
  </conditionalFormatting>
  <conditionalFormatting sqref="AD73:AD74">
    <cfRule type="cellIs" dxfId="5" priority="7" operator="equal">
      <formula>0</formula>
    </cfRule>
  </conditionalFormatting>
  <conditionalFormatting sqref="AD75:AD76">
    <cfRule type="cellIs" dxfId="4" priority="6" operator="equal">
      <formula>0</formula>
    </cfRule>
  </conditionalFormatting>
  <conditionalFormatting sqref="AD77">
    <cfRule type="cellIs" dxfId="3" priority="5" operator="equal">
      <formula>0</formula>
    </cfRule>
  </conditionalFormatting>
  <conditionalFormatting sqref="AD68:AD70">
    <cfRule type="cellIs" dxfId="2" priority="3" operator="equal">
      <formula>0</formula>
    </cfRule>
  </conditionalFormatting>
  <conditionalFormatting sqref="AD83:AD84">
    <cfRule type="cellIs" dxfId="1" priority="2" operator="equal">
      <formula>0</formula>
    </cfRule>
  </conditionalFormatting>
  <conditionalFormatting sqref="AD85">
    <cfRule type="cellIs" dxfId="0" priority="1" operator="equal">
      <formula>0</formula>
    </cfRule>
  </conditionalFormatting>
  <dataValidations count="4">
    <dataValidation type="list" allowBlank="1" showInputMessage="1" showErrorMessage="1" sqref="O16:AB31 O34:AB40 O71:AB78 O61:AB61 O46:AB50 O63:AB63 O54:AB59 O65:AB67 O80:AB82 O86:AB86" xr:uid="{00000000-0002-0000-0000-000000000000}">
      <formula1>$AE$14</formula1>
    </dataValidation>
    <dataValidation type="list" allowBlank="1" showInputMessage="1" showErrorMessage="1" sqref="E12 K12" xr:uid="{00000000-0002-0000-0000-000001000000}">
      <formula1>$AE$11:$BJ$11</formula1>
    </dataValidation>
    <dataValidation type="list" allowBlank="1" showInputMessage="1" showErrorMessage="1" sqref="G12 M12" xr:uid="{00000000-0002-0000-0000-000002000000}">
      <formula1>$AE$12:$AQ$12</formula1>
    </dataValidation>
    <dataValidation type="list" allowBlank="1" showInputMessage="1" showErrorMessage="1" sqref="I12 O12:P12" xr:uid="{00000000-0002-0000-0000-000003000000}">
      <formula1>$AE$13:$AX$13</formula1>
    </dataValidation>
  </dataValidations>
  <printOptions horizontalCentered="1"/>
  <pageMargins left="0.11811023622047245" right="0.11811023622047245" top="0.59055118110236227" bottom="0.39370078740157483" header="0.11811023622047245" footer="0.11811023622047245"/>
  <pageSetup paperSize="9" scale="58" orientation="landscape" r:id="rId1"/>
  <headerFooter>
    <oddFooter>&amp;R&amp;P</oddFooter>
  </headerFooter>
  <rowBreaks count="2" manualBreakCount="2">
    <brk id="82" max="29" man="1"/>
    <brk id="110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0]!Avaliaçãodaequipe_Caixadeseleção1_Clique">
                <anchor moveWithCells="1">
                  <from>
                    <xdr:col>0</xdr:col>
                    <xdr:colOff>295275</xdr:colOff>
                    <xdr:row>45</xdr:row>
                    <xdr:rowOff>38100</xdr:rowOff>
                  </from>
                  <to>
                    <xdr:col>1</xdr:col>
                    <xdr:colOff>561975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macro="[0]!Avaliaçãodaequipe_Caixadeseleção2_Clique">
                <anchor moveWithCells="1">
                  <from>
                    <xdr:col>0</xdr:col>
                    <xdr:colOff>295275</xdr:colOff>
                    <xdr:row>46</xdr:row>
                    <xdr:rowOff>38100</xdr:rowOff>
                  </from>
                  <to>
                    <xdr:col>1</xdr:col>
                    <xdr:colOff>466725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macro="[0]!Avaliaçãodaequipe_Caixadeseleção3_Clique">
                <anchor moveWithCells="1">
                  <from>
                    <xdr:col>0</xdr:col>
                    <xdr:colOff>285750</xdr:colOff>
                    <xdr:row>47</xdr:row>
                    <xdr:rowOff>38100</xdr:rowOff>
                  </from>
                  <to>
                    <xdr:col>1</xdr:col>
                    <xdr:colOff>419100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macro="[0]!Avaliaçãodaequipe_Caixadeseleção4_Clique">
                <anchor moveWithCells="1">
                  <from>
                    <xdr:col>0</xdr:col>
                    <xdr:colOff>276225</xdr:colOff>
                    <xdr:row>48</xdr:row>
                    <xdr:rowOff>38100</xdr:rowOff>
                  </from>
                  <to>
                    <xdr:col>1</xdr:col>
                    <xdr:colOff>438150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macro="[0]!Avaliaçãodaequipe_Caixadeseleção5_Clique">
                <anchor moveWithCells="1">
                  <from>
                    <xdr:col>0</xdr:col>
                    <xdr:colOff>276225</xdr:colOff>
                    <xdr:row>49</xdr:row>
                    <xdr:rowOff>38100</xdr:rowOff>
                  </from>
                  <to>
                    <xdr:col>1</xdr:col>
                    <xdr:colOff>390525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macro="[0]!Avaliaçãodaequipe_Caixadeseleção6_Clique">
                <anchor moveWithCells="1">
                  <from>
                    <xdr:col>0</xdr:col>
                    <xdr:colOff>276225</xdr:colOff>
                    <xdr:row>53</xdr:row>
                    <xdr:rowOff>38100</xdr:rowOff>
                  </from>
                  <to>
                    <xdr:col>1</xdr:col>
                    <xdr:colOff>371475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macro="[0]!Avaliaçãodaequipe_Caixadeseleção8_Clique">
                <anchor moveWithCells="1">
                  <from>
                    <xdr:col>0</xdr:col>
                    <xdr:colOff>276225</xdr:colOff>
                    <xdr:row>55</xdr:row>
                    <xdr:rowOff>38100</xdr:rowOff>
                  </from>
                  <to>
                    <xdr:col>1</xdr:col>
                    <xdr:colOff>438150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 macro="[0]!Avaliaçãodaequipe_Caixadeseleção12_Clique">
                <anchor moveWithCells="1">
                  <from>
                    <xdr:col>0</xdr:col>
                    <xdr:colOff>276225</xdr:colOff>
                    <xdr:row>60</xdr:row>
                    <xdr:rowOff>38100</xdr:rowOff>
                  </from>
                  <to>
                    <xdr:col>1</xdr:col>
                    <xdr:colOff>581025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 macro="[0]!Avaliaçãodaequipe_Caixadeseleção13_Clique">
                <anchor moveWithCells="1">
                  <from>
                    <xdr:col>0</xdr:col>
                    <xdr:colOff>276225</xdr:colOff>
                    <xdr:row>62</xdr:row>
                    <xdr:rowOff>38100</xdr:rowOff>
                  </from>
                  <to>
                    <xdr:col>1</xdr:col>
                    <xdr:colOff>523875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 macro="[0]!Avaliaçãodaequipe_Caixadeseleção14_Clique">
                <anchor moveWithCells="1">
                  <from>
                    <xdr:col>0</xdr:col>
                    <xdr:colOff>257175</xdr:colOff>
                    <xdr:row>64</xdr:row>
                    <xdr:rowOff>38100</xdr:rowOff>
                  </from>
                  <to>
                    <xdr:col>1</xdr:col>
                    <xdr:colOff>514350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 macro="[0]!Avaliaçãodaequipe_Caixadeseleção15_Clique">
                <anchor moveWithCells="1">
                  <from>
                    <xdr:col>0</xdr:col>
                    <xdr:colOff>266700</xdr:colOff>
                    <xdr:row>65</xdr:row>
                    <xdr:rowOff>38100</xdr:rowOff>
                  </from>
                  <to>
                    <xdr:col>1</xdr:col>
                    <xdr:colOff>571500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 macro="[0]!Avaliaçãodaequipe_Caixadeseleção24_Clique">
                <anchor moveWithCells="1">
                  <from>
                    <xdr:col>0</xdr:col>
                    <xdr:colOff>276225</xdr:colOff>
                    <xdr:row>77</xdr:row>
                    <xdr:rowOff>38100</xdr:rowOff>
                  </from>
                  <to>
                    <xdr:col>1</xdr:col>
                    <xdr:colOff>485775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 macro="[0]!Avaliaçãodaequipe_Caixadeseleção27_Clique">
                <anchor moveWithCells="1">
                  <from>
                    <xdr:col>0</xdr:col>
                    <xdr:colOff>228600</xdr:colOff>
                    <xdr:row>81</xdr:row>
                    <xdr:rowOff>38100</xdr:rowOff>
                  </from>
                  <to>
                    <xdr:col>1</xdr:col>
                    <xdr:colOff>485775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 macro="[0]!Avaliaçãodaequipe_Caixadeseleção28_Clique">
                <anchor moveWithCells="1">
                  <from>
                    <xdr:col>0</xdr:col>
                    <xdr:colOff>238125</xdr:colOff>
                    <xdr:row>85</xdr:row>
                    <xdr:rowOff>38100</xdr:rowOff>
                  </from>
                  <to>
                    <xdr:col>1</xdr:col>
                    <xdr:colOff>466725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 macro="[0]!Avaliaçãodaequipe_Caixadeseleção9_Clique">
                <anchor moveWithCells="1">
                  <from>
                    <xdr:col>0</xdr:col>
                    <xdr:colOff>276225</xdr:colOff>
                    <xdr:row>56</xdr:row>
                    <xdr:rowOff>38100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 macro="[0]!Avaliaçãodaequipe_Caixadeseleção10_Clique">
                <anchor moveWithCells="1">
                  <from>
                    <xdr:col>0</xdr:col>
                    <xdr:colOff>285750</xdr:colOff>
                    <xdr:row>57</xdr:row>
                    <xdr:rowOff>38100</xdr:rowOff>
                  </from>
                  <to>
                    <xdr:col>1</xdr:col>
                    <xdr:colOff>381000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 macro="[0]!Avaliaçãodaequipe_Caixadeseleção11_Clique">
                <anchor moveWithCells="1">
                  <from>
                    <xdr:col>0</xdr:col>
                    <xdr:colOff>295275</xdr:colOff>
                    <xdr:row>58</xdr:row>
                    <xdr:rowOff>38100</xdr:rowOff>
                  </from>
                  <to>
                    <xdr:col>1</xdr:col>
                    <xdr:colOff>628650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 macro="[0]!Avaliaçãodaequipe_Caixadeseleção25_Clique">
                <anchor moveWithCells="1">
                  <from>
                    <xdr:col>0</xdr:col>
                    <xdr:colOff>276225</xdr:colOff>
                    <xdr:row>79</xdr:row>
                    <xdr:rowOff>38100</xdr:rowOff>
                  </from>
                  <to>
                    <xdr:col>1</xdr:col>
                    <xdr:colOff>561975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 macro="[0]!Avaliaçãodaequipe_Caixadeseleção7_Clique">
                <anchor moveWithCells="1">
                  <from>
                    <xdr:col>0</xdr:col>
                    <xdr:colOff>276225</xdr:colOff>
                    <xdr:row>54</xdr:row>
                    <xdr:rowOff>38100</xdr:rowOff>
                  </from>
                  <to>
                    <xdr:col>1</xdr:col>
                    <xdr:colOff>485775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 macro="[0]!Avaliaçãodaequipe_Caixadeseleção26_Clique">
                <anchor moveWithCells="1">
                  <from>
                    <xdr:col>0</xdr:col>
                    <xdr:colOff>257175</xdr:colOff>
                    <xdr:row>80</xdr:row>
                    <xdr:rowOff>38100</xdr:rowOff>
                  </from>
                  <to>
                    <xdr:col>1</xdr:col>
                    <xdr:colOff>466725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 macro="[0]!Avaliaçãodaequipe_Caixadeseleção16_Clique">
                <anchor moveWithCells="1">
                  <from>
                    <xdr:col>0</xdr:col>
                    <xdr:colOff>266700</xdr:colOff>
                    <xdr:row>66</xdr:row>
                    <xdr:rowOff>38100</xdr:rowOff>
                  </from>
                  <to>
                    <xdr:col>1</xdr:col>
                    <xdr:colOff>571500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 macro="[0]!Avaliaçãodaequipe_Caixadeseleção17_Clique">
                <anchor moveWithCells="1">
                  <from>
                    <xdr:col>0</xdr:col>
                    <xdr:colOff>266700</xdr:colOff>
                    <xdr:row>70</xdr:row>
                    <xdr:rowOff>38100</xdr:rowOff>
                  </from>
                  <to>
                    <xdr:col>1</xdr:col>
                    <xdr:colOff>571500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 macro="[0]!Avaliaçãodaequipe_Caixadeseleção18_Clique">
                <anchor moveWithCells="1">
                  <from>
                    <xdr:col>0</xdr:col>
                    <xdr:colOff>266700</xdr:colOff>
                    <xdr:row>71</xdr:row>
                    <xdr:rowOff>38100</xdr:rowOff>
                  </from>
                  <to>
                    <xdr:col>1</xdr:col>
                    <xdr:colOff>571500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 macro="[0]!Avaliaçãodaequipe_Caixadeseleção19_Clique">
                <anchor moveWithCells="1">
                  <from>
                    <xdr:col>0</xdr:col>
                    <xdr:colOff>266700</xdr:colOff>
                    <xdr:row>72</xdr:row>
                    <xdr:rowOff>38100</xdr:rowOff>
                  </from>
                  <to>
                    <xdr:col>1</xdr:col>
                    <xdr:colOff>571500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 macro="[0]!Avaliaçãodaequipe_Caixadeseleção20_Clique">
                <anchor moveWithCells="1">
                  <from>
                    <xdr:col>0</xdr:col>
                    <xdr:colOff>266700</xdr:colOff>
                    <xdr:row>73</xdr:row>
                    <xdr:rowOff>38100</xdr:rowOff>
                  </from>
                  <to>
                    <xdr:col>1</xdr:col>
                    <xdr:colOff>571500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 macro="[0]!Avaliaçãodaequipe_Caixadeseleção21_Clique">
                <anchor moveWithCells="1">
                  <from>
                    <xdr:col>0</xdr:col>
                    <xdr:colOff>266700</xdr:colOff>
                    <xdr:row>74</xdr:row>
                    <xdr:rowOff>38100</xdr:rowOff>
                  </from>
                  <to>
                    <xdr:col>1</xdr:col>
                    <xdr:colOff>571500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 macro="[0]!Avaliaçãodaequipe_Caixadeseleção22_Clique">
                <anchor moveWithCells="1">
                  <from>
                    <xdr:col>0</xdr:col>
                    <xdr:colOff>266700</xdr:colOff>
                    <xdr:row>75</xdr:row>
                    <xdr:rowOff>38100</xdr:rowOff>
                  </from>
                  <to>
                    <xdr:col>1</xdr:col>
                    <xdr:colOff>571500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 macro="[0]!Avaliaçãodaequipe_Caixadeseleção23_Clique">
                <anchor moveWithCells="1">
                  <from>
                    <xdr:col>0</xdr:col>
                    <xdr:colOff>266700</xdr:colOff>
                    <xdr:row>76</xdr:row>
                    <xdr:rowOff>38100</xdr:rowOff>
                  </from>
                  <to>
                    <xdr:col>1</xdr:col>
                    <xdr:colOff>571500</xdr:colOff>
                    <xdr:row>76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29"/>
  <sheetViews>
    <sheetView zoomScale="80" zoomScaleNormal="80" workbookViewId="0">
      <selection activeCell="D25" sqref="D25"/>
    </sheetView>
  </sheetViews>
  <sheetFormatPr defaultRowHeight="15.75" x14ac:dyDescent="0.25"/>
  <cols>
    <col min="1" max="1" width="9.42578125" style="128" customWidth="1"/>
    <col min="2" max="2" width="4.7109375" style="93" bestFit="1" customWidth="1"/>
    <col min="3" max="3" width="25.28515625" style="92" customWidth="1"/>
    <col min="4" max="4" width="37.7109375" style="92" customWidth="1"/>
    <col min="5" max="5" width="23.28515625" style="92" customWidth="1"/>
    <col min="6" max="6" width="19.42578125" style="92" customWidth="1"/>
    <col min="7" max="7" width="56" style="92" customWidth="1"/>
    <col min="8" max="8" width="39.85546875" style="92" customWidth="1"/>
    <col min="9" max="9" width="29.85546875" style="92" customWidth="1"/>
    <col min="10" max="16384" width="9.140625" style="92"/>
  </cols>
  <sheetData>
    <row r="1" spans="1:9" s="91" customFormat="1" ht="39.75" customHeight="1" x14ac:dyDescent="0.25">
      <c r="A1" s="90" t="s">
        <v>52</v>
      </c>
      <c r="B1" s="90" t="s">
        <v>69</v>
      </c>
      <c r="C1" s="90" t="s">
        <v>53</v>
      </c>
      <c r="D1" s="90" t="s">
        <v>54</v>
      </c>
      <c r="E1" s="90" t="s">
        <v>55</v>
      </c>
      <c r="F1" s="90" t="s">
        <v>56</v>
      </c>
      <c r="G1" s="90" t="s">
        <v>57</v>
      </c>
      <c r="H1" s="90" t="s">
        <v>58</v>
      </c>
      <c r="I1" s="90" t="s">
        <v>59</v>
      </c>
    </row>
    <row r="2" spans="1:9" ht="277.5" customHeight="1" x14ac:dyDescent="0.25">
      <c r="A2" s="247" t="s">
        <v>186</v>
      </c>
      <c r="B2" s="110">
        <v>1</v>
      </c>
      <c r="C2" s="111" t="s">
        <v>187</v>
      </c>
      <c r="D2" s="111" t="s">
        <v>188</v>
      </c>
      <c r="E2" s="111" t="s">
        <v>189</v>
      </c>
      <c r="F2" s="111" t="s">
        <v>190</v>
      </c>
      <c r="G2" s="111" t="s">
        <v>191</v>
      </c>
      <c r="H2" s="111" t="s">
        <v>192</v>
      </c>
      <c r="I2" s="111" t="s">
        <v>193</v>
      </c>
    </row>
    <row r="3" spans="1:9" ht="316.5" customHeight="1" x14ac:dyDescent="0.25">
      <c r="A3" s="248"/>
      <c r="B3" s="110">
        <v>2</v>
      </c>
      <c r="C3" s="111" t="s">
        <v>194</v>
      </c>
      <c r="D3" s="111" t="s">
        <v>195</v>
      </c>
      <c r="E3" s="111" t="s">
        <v>196</v>
      </c>
      <c r="F3" s="111" t="s">
        <v>197</v>
      </c>
      <c r="G3" s="111" t="s">
        <v>198</v>
      </c>
      <c r="H3" s="112" t="s">
        <v>199</v>
      </c>
      <c r="I3" s="111" t="s">
        <v>200</v>
      </c>
    </row>
    <row r="4" spans="1:9" ht="240" customHeight="1" x14ac:dyDescent="0.25">
      <c r="A4" s="248"/>
      <c r="B4" s="110">
        <v>3</v>
      </c>
      <c r="C4" s="113" t="s">
        <v>201</v>
      </c>
      <c r="D4" s="112" t="s">
        <v>202</v>
      </c>
      <c r="E4" s="112" t="s">
        <v>203</v>
      </c>
      <c r="F4" s="112" t="s">
        <v>204</v>
      </c>
      <c r="G4" s="112" t="s">
        <v>205</v>
      </c>
      <c r="H4" s="112" t="s">
        <v>206</v>
      </c>
      <c r="I4" s="112" t="s">
        <v>207</v>
      </c>
    </row>
    <row r="5" spans="1:9" ht="258" customHeight="1" x14ac:dyDescent="0.25">
      <c r="A5" s="248"/>
      <c r="B5" s="110">
        <v>4</v>
      </c>
      <c r="C5" s="114" t="s">
        <v>145</v>
      </c>
      <c r="D5" s="111" t="s">
        <v>146</v>
      </c>
      <c r="E5" s="111" t="s">
        <v>147</v>
      </c>
      <c r="F5" s="111" t="s">
        <v>148</v>
      </c>
      <c r="G5" s="111" t="s">
        <v>208</v>
      </c>
      <c r="H5" s="111" t="s">
        <v>149</v>
      </c>
      <c r="I5" s="111" t="s">
        <v>150</v>
      </c>
    </row>
    <row r="6" spans="1:9" ht="258.75" customHeight="1" x14ac:dyDescent="0.25">
      <c r="A6" s="248"/>
      <c r="B6" s="110">
        <v>5</v>
      </c>
      <c r="C6" s="114" t="s">
        <v>151</v>
      </c>
      <c r="D6" s="111" t="s">
        <v>152</v>
      </c>
      <c r="E6" s="112" t="s">
        <v>153</v>
      </c>
      <c r="F6" s="115" t="s">
        <v>154</v>
      </c>
      <c r="G6" s="111" t="s">
        <v>209</v>
      </c>
      <c r="H6" s="111" t="s">
        <v>155</v>
      </c>
      <c r="I6" s="111" t="s">
        <v>156</v>
      </c>
    </row>
    <row r="7" spans="1:9" ht="221.25" customHeight="1" x14ac:dyDescent="0.25">
      <c r="A7" s="248"/>
      <c r="B7" s="110">
        <v>6</v>
      </c>
      <c r="C7" s="114" t="s">
        <v>337</v>
      </c>
      <c r="D7" s="111" t="s">
        <v>210</v>
      </c>
      <c r="E7" s="111" t="s">
        <v>157</v>
      </c>
      <c r="F7" s="111" t="s">
        <v>158</v>
      </c>
      <c r="G7" s="111" t="s">
        <v>159</v>
      </c>
      <c r="H7" s="111" t="s">
        <v>160</v>
      </c>
      <c r="I7" s="111" t="s">
        <v>161</v>
      </c>
    </row>
    <row r="8" spans="1:9" ht="270" customHeight="1" x14ac:dyDescent="0.25">
      <c r="A8" s="248"/>
      <c r="B8" s="110">
        <v>7</v>
      </c>
      <c r="C8" s="111" t="s">
        <v>211</v>
      </c>
      <c r="D8" s="111" t="s">
        <v>212</v>
      </c>
      <c r="E8" s="111" t="s">
        <v>213</v>
      </c>
      <c r="F8" s="111" t="s">
        <v>214</v>
      </c>
      <c r="G8" s="111" t="s">
        <v>215</v>
      </c>
      <c r="H8" s="111" t="s">
        <v>216</v>
      </c>
      <c r="I8" s="111" t="s">
        <v>217</v>
      </c>
    </row>
    <row r="9" spans="1:9" ht="149.25" customHeight="1" x14ac:dyDescent="0.25">
      <c r="A9" s="248"/>
      <c r="B9" s="110">
        <v>8</v>
      </c>
      <c r="C9" s="114" t="s">
        <v>218</v>
      </c>
      <c r="D9" s="111" t="s">
        <v>219</v>
      </c>
      <c r="E9" s="111" t="s">
        <v>220</v>
      </c>
      <c r="F9" s="111" t="s">
        <v>221</v>
      </c>
      <c r="G9" s="111" t="s">
        <v>222</v>
      </c>
      <c r="H9" s="111" t="s">
        <v>223</v>
      </c>
      <c r="I9" s="111" t="s">
        <v>224</v>
      </c>
    </row>
    <row r="10" spans="1:9" ht="164.25" customHeight="1" x14ac:dyDescent="0.25">
      <c r="A10" s="248"/>
      <c r="B10" s="110">
        <v>9</v>
      </c>
      <c r="C10" s="111" t="s">
        <v>225</v>
      </c>
      <c r="D10" s="111" t="s">
        <v>226</v>
      </c>
      <c r="E10" s="116" t="s">
        <v>227</v>
      </c>
      <c r="F10" s="111" t="s">
        <v>228</v>
      </c>
      <c r="G10" s="117" t="s">
        <v>229</v>
      </c>
      <c r="H10" s="111" t="s">
        <v>230</v>
      </c>
      <c r="I10" s="111" t="s">
        <v>231</v>
      </c>
    </row>
    <row r="11" spans="1:9" ht="229.5" customHeight="1" x14ac:dyDescent="0.25">
      <c r="A11" s="248"/>
      <c r="B11" s="110">
        <v>10</v>
      </c>
      <c r="C11" s="114" t="s">
        <v>232</v>
      </c>
      <c r="D11" s="111" t="s">
        <v>233</v>
      </c>
      <c r="E11" s="117" t="s">
        <v>234</v>
      </c>
      <c r="F11" s="117" t="s">
        <v>235</v>
      </c>
      <c r="G11" s="117" t="s">
        <v>236</v>
      </c>
      <c r="H11" s="111" t="s">
        <v>237</v>
      </c>
      <c r="I11" s="111" t="s">
        <v>238</v>
      </c>
    </row>
    <row r="12" spans="1:9" ht="204.75" customHeight="1" x14ac:dyDescent="0.25">
      <c r="A12" s="249"/>
      <c r="B12" s="110">
        <v>11</v>
      </c>
      <c r="C12" s="114" t="s">
        <v>239</v>
      </c>
      <c r="D12" s="111" t="s">
        <v>240</v>
      </c>
      <c r="E12" s="117" t="s">
        <v>241</v>
      </c>
      <c r="F12" s="117" t="s">
        <v>242</v>
      </c>
      <c r="G12" s="117" t="s">
        <v>243</v>
      </c>
      <c r="H12" s="117" t="s">
        <v>244</v>
      </c>
      <c r="I12" s="111" t="s">
        <v>224</v>
      </c>
    </row>
    <row r="13" spans="1:9" ht="170.25" customHeight="1" x14ac:dyDescent="0.25">
      <c r="A13" s="126" t="s">
        <v>179</v>
      </c>
      <c r="B13" s="110">
        <v>12</v>
      </c>
      <c r="C13" s="118" t="s">
        <v>245</v>
      </c>
      <c r="D13" s="118" t="s">
        <v>246</v>
      </c>
      <c r="E13" s="118" t="s">
        <v>247</v>
      </c>
      <c r="F13" s="111" t="s">
        <v>180</v>
      </c>
      <c r="G13" s="118" t="s">
        <v>181</v>
      </c>
      <c r="H13" s="118" t="s">
        <v>182</v>
      </c>
      <c r="I13" s="117" t="s">
        <v>183</v>
      </c>
    </row>
    <row r="14" spans="1:9" ht="163.5" customHeight="1" x14ac:dyDescent="0.25">
      <c r="A14" s="127" t="s">
        <v>328</v>
      </c>
      <c r="B14" s="110">
        <v>13</v>
      </c>
      <c r="C14" s="119" t="s">
        <v>162</v>
      </c>
      <c r="D14" s="115" t="s">
        <v>248</v>
      </c>
      <c r="E14" s="115" t="s">
        <v>163</v>
      </c>
      <c r="F14" s="115" t="s">
        <v>164</v>
      </c>
      <c r="G14" s="115" t="s">
        <v>249</v>
      </c>
      <c r="H14" s="115" t="s">
        <v>165</v>
      </c>
      <c r="I14" s="115" t="s">
        <v>166</v>
      </c>
    </row>
    <row r="15" spans="1:9" ht="137.25" customHeight="1" x14ac:dyDescent="0.25">
      <c r="A15" s="250" t="s">
        <v>327</v>
      </c>
      <c r="B15" s="110">
        <v>14</v>
      </c>
      <c r="C15" s="120" t="s">
        <v>250</v>
      </c>
      <c r="D15" s="117" t="s">
        <v>251</v>
      </c>
      <c r="E15" s="121" t="s">
        <v>252</v>
      </c>
      <c r="F15" s="121" t="s">
        <v>253</v>
      </c>
      <c r="G15" s="122" t="s">
        <v>254</v>
      </c>
      <c r="H15" s="112" t="s">
        <v>255</v>
      </c>
      <c r="I15" s="121" t="s">
        <v>256</v>
      </c>
    </row>
    <row r="16" spans="1:9" ht="169.5" customHeight="1" x14ac:dyDescent="0.25">
      <c r="A16" s="250"/>
      <c r="B16" s="110">
        <v>15</v>
      </c>
      <c r="C16" s="114" t="s">
        <v>257</v>
      </c>
      <c r="D16" s="111" t="s">
        <v>258</v>
      </c>
      <c r="E16" s="112" t="s">
        <v>259</v>
      </c>
      <c r="F16" s="121" t="s">
        <v>260</v>
      </c>
      <c r="G16" s="112" t="s">
        <v>261</v>
      </c>
      <c r="H16" s="112" t="s">
        <v>262</v>
      </c>
      <c r="I16" s="121" t="s">
        <v>263</v>
      </c>
    </row>
    <row r="17" spans="1:9" ht="156.75" customHeight="1" x14ac:dyDescent="0.25">
      <c r="A17" s="250"/>
      <c r="B17" s="110">
        <v>16</v>
      </c>
      <c r="C17" s="120" t="s">
        <v>264</v>
      </c>
      <c r="D17" s="117" t="s">
        <v>265</v>
      </c>
      <c r="E17" s="121" t="s">
        <v>266</v>
      </c>
      <c r="F17" s="121" t="s">
        <v>267</v>
      </c>
      <c r="G17" s="112" t="s">
        <v>268</v>
      </c>
      <c r="H17" s="112" t="s">
        <v>269</v>
      </c>
      <c r="I17" s="112" t="s">
        <v>270</v>
      </c>
    </row>
    <row r="18" spans="1:9" ht="195" customHeight="1" x14ac:dyDescent="0.25">
      <c r="A18" s="250"/>
      <c r="B18" s="110">
        <v>17</v>
      </c>
      <c r="C18" s="120" t="s">
        <v>271</v>
      </c>
      <c r="D18" s="117" t="s">
        <v>272</v>
      </c>
      <c r="E18" s="121" t="s">
        <v>273</v>
      </c>
      <c r="F18" s="112" t="s">
        <v>274</v>
      </c>
      <c r="G18" s="112" t="s">
        <v>275</v>
      </c>
      <c r="H18" s="112" t="s">
        <v>276</v>
      </c>
      <c r="I18" s="112" t="s">
        <v>277</v>
      </c>
    </row>
    <row r="19" spans="1:9" ht="165.75" customHeight="1" x14ac:dyDescent="0.25">
      <c r="A19" s="250"/>
      <c r="B19" s="110">
        <v>18</v>
      </c>
      <c r="C19" s="114" t="s">
        <v>278</v>
      </c>
      <c r="D19" s="111" t="s">
        <v>279</v>
      </c>
      <c r="E19" s="112" t="s">
        <v>280</v>
      </c>
      <c r="F19" s="121" t="s">
        <v>281</v>
      </c>
      <c r="G19" s="112" t="s">
        <v>282</v>
      </c>
      <c r="H19" s="121" t="s">
        <v>283</v>
      </c>
      <c r="I19" s="121" t="s">
        <v>284</v>
      </c>
    </row>
    <row r="20" spans="1:9" ht="183.75" customHeight="1" x14ac:dyDescent="0.25">
      <c r="A20" s="250"/>
      <c r="B20" s="110">
        <v>19</v>
      </c>
      <c r="C20" s="111" t="s">
        <v>285</v>
      </c>
      <c r="D20" s="111" t="s">
        <v>286</v>
      </c>
      <c r="E20" s="121" t="s">
        <v>287</v>
      </c>
      <c r="F20" s="112" t="s">
        <v>288</v>
      </c>
      <c r="G20" s="112" t="s">
        <v>289</v>
      </c>
      <c r="H20" s="121" t="s">
        <v>290</v>
      </c>
      <c r="I20" s="121" t="s">
        <v>291</v>
      </c>
    </row>
    <row r="21" spans="1:9" ht="162.75" customHeight="1" x14ac:dyDescent="0.25">
      <c r="A21" s="250"/>
      <c r="B21" s="123">
        <v>20</v>
      </c>
      <c r="C21" s="114" t="s">
        <v>292</v>
      </c>
      <c r="D21" s="111" t="s">
        <v>293</v>
      </c>
      <c r="E21" s="121" t="s">
        <v>294</v>
      </c>
      <c r="F21" s="121" t="s">
        <v>295</v>
      </c>
      <c r="G21" s="112" t="s">
        <v>296</v>
      </c>
      <c r="H21" s="112" t="s">
        <v>297</v>
      </c>
      <c r="I21" s="121" t="s">
        <v>298</v>
      </c>
    </row>
    <row r="22" spans="1:9" ht="255.75" customHeight="1" x14ac:dyDescent="0.25">
      <c r="A22" s="250"/>
      <c r="B22" s="109">
        <v>21</v>
      </c>
      <c r="C22" s="114" t="s">
        <v>299</v>
      </c>
      <c r="D22" s="111" t="s">
        <v>300</v>
      </c>
      <c r="E22" s="112" t="s">
        <v>301</v>
      </c>
      <c r="F22" s="112" t="s">
        <v>302</v>
      </c>
      <c r="G22" s="112" t="s">
        <v>303</v>
      </c>
      <c r="H22" s="121" t="s">
        <v>304</v>
      </c>
      <c r="I22" s="108" t="s">
        <v>305</v>
      </c>
    </row>
    <row r="23" spans="1:9" ht="161.25" customHeight="1" x14ac:dyDescent="0.25">
      <c r="A23" s="250"/>
      <c r="B23" s="109">
        <v>22</v>
      </c>
      <c r="C23" s="113" t="s">
        <v>306</v>
      </c>
      <c r="D23" s="112" t="s">
        <v>307</v>
      </c>
      <c r="E23" s="121" t="s">
        <v>308</v>
      </c>
      <c r="F23" s="121" t="s">
        <v>309</v>
      </c>
      <c r="G23" s="112" t="s">
        <v>310</v>
      </c>
      <c r="H23" s="121" t="s">
        <v>311</v>
      </c>
      <c r="I23" s="108" t="s">
        <v>305</v>
      </c>
    </row>
    <row r="24" spans="1:9" ht="201.75" customHeight="1" x14ac:dyDescent="0.25">
      <c r="A24" s="250"/>
      <c r="B24" s="109">
        <v>23</v>
      </c>
      <c r="C24" s="113" t="s">
        <v>312</v>
      </c>
      <c r="D24" s="112" t="s">
        <v>313</v>
      </c>
      <c r="E24" s="112" t="s">
        <v>314</v>
      </c>
      <c r="F24" s="121" t="s">
        <v>315</v>
      </c>
      <c r="G24" s="112" t="s">
        <v>316</v>
      </c>
      <c r="H24" s="121" t="s">
        <v>317</v>
      </c>
      <c r="I24" s="108" t="s">
        <v>305</v>
      </c>
    </row>
    <row r="25" spans="1:9" ht="175.5" customHeight="1" x14ac:dyDescent="0.25">
      <c r="A25" s="250"/>
      <c r="B25" s="109">
        <v>24</v>
      </c>
      <c r="C25" s="114" t="s">
        <v>318</v>
      </c>
      <c r="D25" s="111" t="s">
        <v>319</v>
      </c>
      <c r="E25" s="112" t="s">
        <v>320</v>
      </c>
      <c r="F25" s="112" t="s">
        <v>321</v>
      </c>
      <c r="G25" s="112" t="s">
        <v>322</v>
      </c>
      <c r="H25" s="112" t="s">
        <v>323</v>
      </c>
      <c r="I25" s="121" t="s">
        <v>324</v>
      </c>
    </row>
    <row r="26" spans="1:9" ht="206.25" customHeight="1" x14ac:dyDescent="0.25">
      <c r="A26" s="246" t="s">
        <v>127</v>
      </c>
      <c r="B26" s="109">
        <v>1</v>
      </c>
      <c r="C26" s="107" t="s">
        <v>128</v>
      </c>
      <c r="D26" s="117" t="s">
        <v>7</v>
      </c>
      <c r="E26" s="117" t="s">
        <v>129</v>
      </c>
      <c r="F26" s="117" t="s">
        <v>130</v>
      </c>
      <c r="G26" s="112" t="s">
        <v>144</v>
      </c>
      <c r="H26" s="121" t="s">
        <v>131</v>
      </c>
      <c r="I26" s="121" t="s">
        <v>132</v>
      </c>
    </row>
    <row r="27" spans="1:9" ht="289.5" customHeight="1" x14ac:dyDescent="0.25">
      <c r="A27" s="246"/>
      <c r="B27" s="109">
        <v>2</v>
      </c>
      <c r="C27" s="106" t="s">
        <v>133</v>
      </c>
      <c r="D27" s="117" t="s">
        <v>6</v>
      </c>
      <c r="E27" s="112" t="s">
        <v>134</v>
      </c>
      <c r="F27" s="112" t="s">
        <v>135</v>
      </c>
      <c r="G27" s="115" t="s">
        <v>167</v>
      </c>
      <c r="H27" s="115" t="s">
        <v>168</v>
      </c>
      <c r="I27" s="112" t="s">
        <v>136</v>
      </c>
    </row>
    <row r="28" spans="1:9" ht="180" customHeight="1" x14ac:dyDescent="0.25">
      <c r="A28" s="246"/>
      <c r="B28" s="109">
        <v>3</v>
      </c>
      <c r="C28" s="106" t="s">
        <v>137</v>
      </c>
      <c r="D28" s="111" t="s">
        <v>169</v>
      </c>
      <c r="E28" s="115" t="s">
        <v>138</v>
      </c>
      <c r="F28" s="115" t="s">
        <v>139</v>
      </c>
      <c r="G28" s="115" t="s">
        <v>170</v>
      </c>
      <c r="H28" s="115" t="s">
        <v>329</v>
      </c>
      <c r="I28" s="115" t="s">
        <v>140</v>
      </c>
    </row>
    <row r="29" spans="1:9" ht="192" customHeight="1" x14ac:dyDescent="0.25">
      <c r="A29" s="246"/>
      <c r="B29" s="109">
        <v>4</v>
      </c>
      <c r="C29" s="106" t="s">
        <v>70</v>
      </c>
      <c r="D29" s="16" t="s">
        <v>4</v>
      </c>
      <c r="E29" s="124" t="s">
        <v>325</v>
      </c>
      <c r="F29" s="125" t="s">
        <v>326</v>
      </c>
      <c r="G29" s="124" t="s">
        <v>141</v>
      </c>
      <c r="H29" s="124" t="s">
        <v>142</v>
      </c>
      <c r="I29" s="115" t="s">
        <v>140</v>
      </c>
    </row>
  </sheetData>
  <sheetProtection algorithmName="SHA-512" hashValue="se9FkreFQtAQpHKFGBXj43SX1QPBYfuLrfKILnME4470CDKzNKXYSpURE4MHd2tx92YvlnaeOcDOpeRhz8SSgA==" saltValue="j19/OJjvYbN9Xdyuksczpw==" spinCount="100000" sheet="1" objects="1" scenarios="1"/>
  <mergeCells count="3">
    <mergeCell ref="A26:A29"/>
    <mergeCell ref="A2:A12"/>
    <mergeCell ref="A15:A25"/>
  </mergeCells>
  <printOptions horizontalCentered="1"/>
  <pageMargins left="0.19685039370078741" right="0.19685039370078741" top="0.31496062992125984" bottom="0.31496062992125984" header="0.11811023622047245" footer="0.11811023622047245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G24"/>
  <sheetViews>
    <sheetView zoomScale="90" zoomScaleNormal="90" zoomScaleSheetLayoutView="100" workbookViewId="0">
      <selection activeCell="D3" sqref="D3"/>
    </sheetView>
  </sheetViews>
  <sheetFormatPr defaultRowHeight="15" x14ac:dyDescent="0.25"/>
  <cols>
    <col min="1" max="1" width="11" style="1" customWidth="1"/>
    <col min="2" max="2" width="4" style="17" customWidth="1"/>
    <col min="3" max="3" width="30.42578125" style="15" customWidth="1"/>
    <col min="4" max="4" width="67.5703125" style="15" customWidth="1"/>
    <col min="5" max="5" width="45.140625" style="15" customWidth="1"/>
    <col min="6" max="6" width="28.7109375" style="15" customWidth="1"/>
    <col min="7" max="7" width="27.5703125" style="15" customWidth="1"/>
    <col min="8" max="254" width="9.140625" style="15"/>
    <col min="255" max="255" width="16.85546875" style="15" customWidth="1"/>
    <col min="256" max="256" width="4" style="15" customWidth="1"/>
    <col min="257" max="257" width="24.42578125" style="15" customWidth="1"/>
    <col min="258" max="258" width="37.5703125" style="15" customWidth="1"/>
    <col min="259" max="259" width="27.5703125" style="15" customWidth="1"/>
    <col min="260" max="260" width="22" style="15" customWidth="1"/>
    <col min="261" max="261" width="22.7109375" style="15" customWidth="1"/>
    <col min="262" max="262" width="23.42578125" style="15" customWidth="1"/>
    <col min="263" max="263" width="22.7109375" style="15" customWidth="1"/>
    <col min="264" max="510" width="9.140625" style="15"/>
    <col min="511" max="511" width="16.85546875" style="15" customWidth="1"/>
    <col min="512" max="512" width="4" style="15" customWidth="1"/>
    <col min="513" max="513" width="24.42578125" style="15" customWidth="1"/>
    <col min="514" max="514" width="37.5703125" style="15" customWidth="1"/>
    <col min="515" max="515" width="27.5703125" style="15" customWidth="1"/>
    <col min="516" max="516" width="22" style="15" customWidth="1"/>
    <col min="517" max="517" width="22.7109375" style="15" customWidth="1"/>
    <col min="518" max="518" width="23.42578125" style="15" customWidth="1"/>
    <col min="519" max="519" width="22.7109375" style="15" customWidth="1"/>
    <col min="520" max="766" width="9.140625" style="15"/>
    <col min="767" max="767" width="16.85546875" style="15" customWidth="1"/>
    <col min="768" max="768" width="4" style="15" customWidth="1"/>
    <col min="769" max="769" width="24.42578125" style="15" customWidth="1"/>
    <col min="770" max="770" width="37.5703125" style="15" customWidth="1"/>
    <col min="771" max="771" width="27.5703125" style="15" customWidth="1"/>
    <col min="772" max="772" width="22" style="15" customWidth="1"/>
    <col min="773" max="773" width="22.7109375" style="15" customWidth="1"/>
    <col min="774" max="774" width="23.42578125" style="15" customWidth="1"/>
    <col min="775" max="775" width="22.7109375" style="15" customWidth="1"/>
    <col min="776" max="1022" width="9.140625" style="15"/>
    <col min="1023" max="1023" width="16.85546875" style="15" customWidth="1"/>
    <col min="1024" max="1024" width="4" style="15" customWidth="1"/>
    <col min="1025" max="1025" width="24.42578125" style="15" customWidth="1"/>
    <col min="1026" max="1026" width="37.5703125" style="15" customWidth="1"/>
    <col min="1027" max="1027" width="27.5703125" style="15" customWidth="1"/>
    <col min="1028" max="1028" width="22" style="15" customWidth="1"/>
    <col min="1029" max="1029" width="22.7109375" style="15" customWidth="1"/>
    <col min="1030" max="1030" width="23.42578125" style="15" customWidth="1"/>
    <col min="1031" max="1031" width="22.7109375" style="15" customWidth="1"/>
    <col min="1032" max="1278" width="9.140625" style="15"/>
    <col min="1279" max="1279" width="16.85546875" style="15" customWidth="1"/>
    <col min="1280" max="1280" width="4" style="15" customWidth="1"/>
    <col min="1281" max="1281" width="24.42578125" style="15" customWidth="1"/>
    <col min="1282" max="1282" width="37.5703125" style="15" customWidth="1"/>
    <col min="1283" max="1283" width="27.5703125" style="15" customWidth="1"/>
    <col min="1284" max="1284" width="22" style="15" customWidth="1"/>
    <col min="1285" max="1285" width="22.7109375" style="15" customWidth="1"/>
    <col min="1286" max="1286" width="23.42578125" style="15" customWidth="1"/>
    <col min="1287" max="1287" width="22.7109375" style="15" customWidth="1"/>
    <col min="1288" max="1534" width="9.140625" style="15"/>
    <col min="1535" max="1535" width="16.85546875" style="15" customWidth="1"/>
    <col min="1536" max="1536" width="4" style="15" customWidth="1"/>
    <col min="1537" max="1537" width="24.42578125" style="15" customWidth="1"/>
    <col min="1538" max="1538" width="37.5703125" style="15" customWidth="1"/>
    <col min="1539" max="1539" width="27.5703125" style="15" customWidth="1"/>
    <col min="1540" max="1540" width="22" style="15" customWidth="1"/>
    <col min="1541" max="1541" width="22.7109375" style="15" customWidth="1"/>
    <col min="1542" max="1542" width="23.42578125" style="15" customWidth="1"/>
    <col min="1543" max="1543" width="22.7109375" style="15" customWidth="1"/>
    <col min="1544" max="1790" width="9.140625" style="15"/>
    <col min="1791" max="1791" width="16.85546875" style="15" customWidth="1"/>
    <col min="1792" max="1792" width="4" style="15" customWidth="1"/>
    <col min="1793" max="1793" width="24.42578125" style="15" customWidth="1"/>
    <col min="1794" max="1794" width="37.5703125" style="15" customWidth="1"/>
    <col min="1795" max="1795" width="27.5703125" style="15" customWidth="1"/>
    <col min="1796" max="1796" width="22" style="15" customWidth="1"/>
    <col min="1797" max="1797" width="22.7109375" style="15" customWidth="1"/>
    <col min="1798" max="1798" width="23.42578125" style="15" customWidth="1"/>
    <col min="1799" max="1799" width="22.7109375" style="15" customWidth="1"/>
    <col min="1800" max="2046" width="9.140625" style="15"/>
    <col min="2047" max="2047" width="16.85546875" style="15" customWidth="1"/>
    <col min="2048" max="2048" width="4" style="15" customWidth="1"/>
    <col min="2049" max="2049" width="24.42578125" style="15" customWidth="1"/>
    <col min="2050" max="2050" width="37.5703125" style="15" customWidth="1"/>
    <col min="2051" max="2051" width="27.5703125" style="15" customWidth="1"/>
    <col min="2052" max="2052" width="22" style="15" customWidth="1"/>
    <col min="2053" max="2053" width="22.7109375" style="15" customWidth="1"/>
    <col min="2054" max="2054" width="23.42578125" style="15" customWidth="1"/>
    <col min="2055" max="2055" width="22.7109375" style="15" customWidth="1"/>
    <col min="2056" max="2302" width="9.140625" style="15"/>
    <col min="2303" max="2303" width="16.85546875" style="15" customWidth="1"/>
    <col min="2304" max="2304" width="4" style="15" customWidth="1"/>
    <col min="2305" max="2305" width="24.42578125" style="15" customWidth="1"/>
    <col min="2306" max="2306" width="37.5703125" style="15" customWidth="1"/>
    <col min="2307" max="2307" width="27.5703125" style="15" customWidth="1"/>
    <col min="2308" max="2308" width="22" style="15" customWidth="1"/>
    <col min="2309" max="2309" width="22.7109375" style="15" customWidth="1"/>
    <col min="2310" max="2310" width="23.42578125" style="15" customWidth="1"/>
    <col min="2311" max="2311" width="22.7109375" style="15" customWidth="1"/>
    <col min="2312" max="2558" width="9.140625" style="15"/>
    <col min="2559" max="2559" width="16.85546875" style="15" customWidth="1"/>
    <col min="2560" max="2560" width="4" style="15" customWidth="1"/>
    <col min="2561" max="2561" width="24.42578125" style="15" customWidth="1"/>
    <col min="2562" max="2562" width="37.5703125" style="15" customWidth="1"/>
    <col min="2563" max="2563" width="27.5703125" style="15" customWidth="1"/>
    <col min="2564" max="2564" width="22" style="15" customWidth="1"/>
    <col min="2565" max="2565" width="22.7109375" style="15" customWidth="1"/>
    <col min="2566" max="2566" width="23.42578125" style="15" customWidth="1"/>
    <col min="2567" max="2567" width="22.7109375" style="15" customWidth="1"/>
    <col min="2568" max="2814" width="9.140625" style="15"/>
    <col min="2815" max="2815" width="16.85546875" style="15" customWidth="1"/>
    <col min="2816" max="2816" width="4" style="15" customWidth="1"/>
    <col min="2817" max="2817" width="24.42578125" style="15" customWidth="1"/>
    <col min="2818" max="2818" width="37.5703125" style="15" customWidth="1"/>
    <col min="2819" max="2819" width="27.5703125" style="15" customWidth="1"/>
    <col min="2820" max="2820" width="22" style="15" customWidth="1"/>
    <col min="2821" max="2821" width="22.7109375" style="15" customWidth="1"/>
    <col min="2822" max="2822" width="23.42578125" style="15" customWidth="1"/>
    <col min="2823" max="2823" width="22.7109375" style="15" customWidth="1"/>
    <col min="2824" max="3070" width="9.140625" style="15"/>
    <col min="3071" max="3071" width="16.85546875" style="15" customWidth="1"/>
    <col min="3072" max="3072" width="4" style="15" customWidth="1"/>
    <col min="3073" max="3073" width="24.42578125" style="15" customWidth="1"/>
    <col min="3074" max="3074" width="37.5703125" style="15" customWidth="1"/>
    <col min="3075" max="3075" width="27.5703125" style="15" customWidth="1"/>
    <col min="3076" max="3076" width="22" style="15" customWidth="1"/>
    <col min="3077" max="3077" width="22.7109375" style="15" customWidth="1"/>
    <col min="3078" max="3078" width="23.42578125" style="15" customWidth="1"/>
    <col min="3079" max="3079" width="22.7109375" style="15" customWidth="1"/>
    <col min="3080" max="3326" width="9.140625" style="15"/>
    <col min="3327" max="3327" width="16.85546875" style="15" customWidth="1"/>
    <col min="3328" max="3328" width="4" style="15" customWidth="1"/>
    <col min="3329" max="3329" width="24.42578125" style="15" customWidth="1"/>
    <col min="3330" max="3330" width="37.5703125" style="15" customWidth="1"/>
    <col min="3331" max="3331" width="27.5703125" style="15" customWidth="1"/>
    <col min="3332" max="3332" width="22" style="15" customWidth="1"/>
    <col min="3333" max="3333" width="22.7109375" style="15" customWidth="1"/>
    <col min="3334" max="3334" width="23.42578125" style="15" customWidth="1"/>
    <col min="3335" max="3335" width="22.7109375" style="15" customWidth="1"/>
    <col min="3336" max="3582" width="9.140625" style="15"/>
    <col min="3583" max="3583" width="16.85546875" style="15" customWidth="1"/>
    <col min="3584" max="3584" width="4" style="15" customWidth="1"/>
    <col min="3585" max="3585" width="24.42578125" style="15" customWidth="1"/>
    <col min="3586" max="3586" width="37.5703125" style="15" customWidth="1"/>
    <col min="3587" max="3587" width="27.5703125" style="15" customWidth="1"/>
    <col min="3588" max="3588" width="22" style="15" customWidth="1"/>
    <col min="3589" max="3589" width="22.7109375" style="15" customWidth="1"/>
    <col min="3590" max="3590" width="23.42578125" style="15" customWidth="1"/>
    <col min="3591" max="3591" width="22.7109375" style="15" customWidth="1"/>
    <col min="3592" max="3838" width="9.140625" style="15"/>
    <col min="3839" max="3839" width="16.85546875" style="15" customWidth="1"/>
    <col min="3840" max="3840" width="4" style="15" customWidth="1"/>
    <col min="3841" max="3841" width="24.42578125" style="15" customWidth="1"/>
    <col min="3842" max="3842" width="37.5703125" style="15" customWidth="1"/>
    <col min="3843" max="3843" width="27.5703125" style="15" customWidth="1"/>
    <col min="3844" max="3844" width="22" style="15" customWidth="1"/>
    <col min="3845" max="3845" width="22.7109375" style="15" customWidth="1"/>
    <col min="3846" max="3846" width="23.42578125" style="15" customWidth="1"/>
    <col min="3847" max="3847" width="22.7109375" style="15" customWidth="1"/>
    <col min="3848" max="4094" width="9.140625" style="15"/>
    <col min="4095" max="4095" width="16.85546875" style="15" customWidth="1"/>
    <col min="4096" max="4096" width="4" style="15" customWidth="1"/>
    <col min="4097" max="4097" width="24.42578125" style="15" customWidth="1"/>
    <col min="4098" max="4098" width="37.5703125" style="15" customWidth="1"/>
    <col min="4099" max="4099" width="27.5703125" style="15" customWidth="1"/>
    <col min="4100" max="4100" width="22" style="15" customWidth="1"/>
    <col min="4101" max="4101" width="22.7109375" style="15" customWidth="1"/>
    <col min="4102" max="4102" width="23.42578125" style="15" customWidth="1"/>
    <col min="4103" max="4103" width="22.7109375" style="15" customWidth="1"/>
    <col min="4104" max="4350" width="9.140625" style="15"/>
    <col min="4351" max="4351" width="16.85546875" style="15" customWidth="1"/>
    <col min="4352" max="4352" width="4" style="15" customWidth="1"/>
    <col min="4353" max="4353" width="24.42578125" style="15" customWidth="1"/>
    <col min="4354" max="4354" width="37.5703125" style="15" customWidth="1"/>
    <col min="4355" max="4355" width="27.5703125" style="15" customWidth="1"/>
    <col min="4356" max="4356" width="22" style="15" customWidth="1"/>
    <col min="4357" max="4357" width="22.7109375" style="15" customWidth="1"/>
    <col min="4358" max="4358" width="23.42578125" style="15" customWidth="1"/>
    <col min="4359" max="4359" width="22.7109375" style="15" customWidth="1"/>
    <col min="4360" max="4606" width="9.140625" style="15"/>
    <col min="4607" max="4607" width="16.85546875" style="15" customWidth="1"/>
    <col min="4608" max="4608" width="4" style="15" customWidth="1"/>
    <col min="4609" max="4609" width="24.42578125" style="15" customWidth="1"/>
    <col min="4610" max="4610" width="37.5703125" style="15" customWidth="1"/>
    <col min="4611" max="4611" width="27.5703125" style="15" customWidth="1"/>
    <col min="4612" max="4612" width="22" style="15" customWidth="1"/>
    <col min="4613" max="4613" width="22.7109375" style="15" customWidth="1"/>
    <col min="4614" max="4614" width="23.42578125" style="15" customWidth="1"/>
    <col min="4615" max="4615" width="22.7109375" style="15" customWidth="1"/>
    <col min="4616" max="4862" width="9.140625" style="15"/>
    <col min="4863" max="4863" width="16.85546875" style="15" customWidth="1"/>
    <col min="4864" max="4864" width="4" style="15" customWidth="1"/>
    <col min="4865" max="4865" width="24.42578125" style="15" customWidth="1"/>
    <col min="4866" max="4866" width="37.5703125" style="15" customWidth="1"/>
    <col min="4867" max="4867" width="27.5703125" style="15" customWidth="1"/>
    <col min="4868" max="4868" width="22" style="15" customWidth="1"/>
    <col min="4869" max="4869" width="22.7109375" style="15" customWidth="1"/>
    <col min="4870" max="4870" width="23.42578125" style="15" customWidth="1"/>
    <col min="4871" max="4871" width="22.7109375" style="15" customWidth="1"/>
    <col min="4872" max="5118" width="9.140625" style="15"/>
    <col min="5119" max="5119" width="16.85546875" style="15" customWidth="1"/>
    <col min="5120" max="5120" width="4" style="15" customWidth="1"/>
    <col min="5121" max="5121" width="24.42578125" style="15" customWidth="1"/>
    <col min="5122" max="5122" width="37.5703125" style="15" customWidth="1"/>
    <col min="5123" max="5123" width="27.5703125" style="15" customWidth="1"/>
    <col min="5124" max="5124" width="22" style="15" customWidth="1"/>
    <col min="5125" max="5125" width="22.7109375" style="15" customWidth="1"/>
    <col min="5126" max="5126" width="23.42578125" style="15" customWidth="1"/>
    <col min="5127" max="5127" width="22.7109375" style="15" customWidth="1"/>
    <col min="5128" max="5374" width="9.140625" style="15"/>
    <col min="5375" max="5375" width="16.85546875" style="15" customWidth="1"/>
    <col min="5376" max="5376" width="4" style="15" customWidth="1"/>
    <col min="5377" max="5377" width="24.42578125" style="15" customWidth="1"/>
    <col min="5378" max="5378" width="37.5703125" style="15" customWidth="1"/>
    <col min="5379" max="5379" width="27.5703125" style="15" customWidth="1"/>
    <col min="5380" max="5380" width="22" style="15" customWidth="1"/>
    <col min="5381" max="5381" width="22.7109375" style="15" customWidth="1"/>
    <col min="5382" max="5382" width="23.42578125" style="15" customWidth="1"/>
    <col min="5383" max="5383" width="22.7109375" style="15" customWidth="1"/>
    <col min="5384" max="5630" width="9.140625" style="15"/>
    <col min="5631" max="5631" width="16.85546875" style="15" customWidth="1"/>
    <col min="5632" max="5632" width="4" style="15" customWidth="1"/>
    <col min="5633" max="5633" width="24.42578125" style="15" customWidth="1"/>
    <col min="5634" max="5634" width="37.5703125" style="15" customWidth="1"/>
    <col min="5635" max="5635" width="27.5703125" style="15" customWidth="1"/>
    <col min="5636" max="5636" width="22" style="15" customWidth="1"/>
    <col min="5637" max="5637" width="22.7109375" style="15" customWidth="1"/>
    <col min="5638" max="5638" width="23.42578125" style="15" customWidth="1"/>
    <col min="5639" max="5639" width="22.7109375" style="15" customWidth="1"/>
    <col min="5640" max="5886" width="9.140625" style="15"/>
    <col min="5887" max="5887" width="16.85546875" style="15" customWidth="1"/>
    <col min="5888" max="5888" width="4" style="15" customWidth="1"/>
    <col min="5889" max="5889" width="24.42578125" style="15" customWidth="1"/>
    <col min="5890" max="5890" width="37.5703125" style="15" customWidth="1"/>
    <col min="5891" max="5891" width="27.5703125" style="15" customWidth="1"/>
    <col min="5892" max="5892" width="22" style="15" customWidth="1"/>
    <col min="5893" max="5893" width="22.7109375" style="15" customWidth="1"/>
    <col min="5894" max="5894" width="23.42578125" style="15" customWidth="1"/>
    <col min="5895" max="5895" width="22.7109375" style="15" customWidth="1"/>
    <col min="5896" max="6142" width="9.140625" style="15"/>
    <col min="6143" max="6143" width="16.85546875" style="15" customWidth="1"/>
    <col min="6144" max="6144" width="4" style="15" customWidth="1"/>
    <col min="6145" max="6145" width="24.42578125" style="15" customWidth="1"/>
    <col min="6146" max="6146" width="37.5703125" style="15" customWidth="1"/>
    <col min="6147" max="6147" width="27.5703125" style="15" customWidth="1"/>
    <col min="6148" max="6148" width="22" style="15" customWidth="1"/>
    <col min="6149" max="6149" width="22.7109375" style="15" customWidth="1"/>
    <col min="6150" max="6150" width="23.42578125" style="15" customWidth="1"/>
    <col min="6151" max="6151" width="22.7109375" style="15" customWidth="1"/>
    <col min="6152" max="6398" width="9.140625" style="15"/>
    <col min="6399" max="6399" width="16.85546875" style="15" customWidth="1"/>
    <col min="6400" max="6400" width="4" style="15" customWidth="1"/>
    <col min="6401" max="6401" width="24.42578125" style="15" customWidth="1"/>
    <col min="6402" max="6402" width="37.5703125" style="15" customWidth="1"/>
    <col min="6403" max="6403" width="27.5703125" style="15" customWidth="1"/>
    <col min="6404" max="6404" width="22" style="15" customWidth="1"/>
    <col min="6405" max="6405" width="22.7109375" style="15" customWidth="1"/>
    <col min="6406" max="6406" width="23.42578125" style="15" customWidth="1"/>
    <col min="6407" max="6407" width="22.7109375" style="15" customWidth="1"/>
    <col min="6408" max="6654" width="9.140625" style="15"/>
    <col min="6655" max="6655" width="16.85546875" style="15" customWidth="1"/>
    <col min="6656" max="6656" width="4" style="15" customWidth="1"/>
    <col min="6657" max="6657" width="24.42578125" style="15" customWidth="1"/>
    <col min="6658" max="6658" width="37.5703125" style="15" customWidth="1"/>
    <col min="6659" max="6659" width="27.5703125" style="15" customWidth="1"/>
    <col min="6660" max="6660" width="22" style="15" customWidth="1"/>
    <col min="6661" max="6661" width="22.7109375" style="15" customWidth="1"/>
    <col min="6662" max="6662" width="23.42578125" style="15" customWidth="1"/>
    <col min="6663" max="6663" width="22.7109375" style="15" customWidth="1"/>
    <col min="6664" max="6910" width="9.140625" style="15"/>
    <col min="6911" max="6911" width="16.85546875" style="15" customWidth="1"/>
    <col min="6912" max="6912" width="4" style="15" customWidth="1"/>
    <col min="6913" max="6913" width="24.42578125" style="15" customWidth="1"/>
    <col min="6914" max="6914" width="37.5703125" style="15" customWidth="1"/>
    <col min="6915" max="6915" width="27.5703125" style="15" customWidth="1"/>
    <col min="6916" max="6916" width="22" style="15" customWidth="1"/>
    <col min="6917" max="6917" width="22.7109375" style="15" customWidth="1"/>
    <col min="6918" max="6918" width="23.42578125" style="15" customWidth="1"/>
    <col min="6919" max="6919" width="22.7109375" style="15" customWidth="1"/>
    <col min="6920" max="7166" width="9.140625" style="15"/>
    <col min="7167" max="7167" width="16.85546875" style="15" customWidth="1"/>
    <col min="7168" max="7168" width="4" style="15" customWidth="1"/>
    <col min="7169" max="7169" width="24.42578125" style="15" customWidth="1"/>
    <col min="7170" max="7170" width="37.5703125" style="15" customWidth="1"/>
    <col min="7171" max="7171" width="27.5703125" style="15" customWidth="1"/>
    <col min="7172" max="7172" width="22" style="15" customWidth="1"/>
    <col min="7173" max="7173" width="22.7109375" style="15" customWidth="1"/>
    <col min="7174" max="7174" width="23.42578125" style="15" customWidth="1"/>
    <col min="7175" max="7175" width="22.7109375" style="15" customWidth="1"/>
    <col min="7176" max="7422" width="9.140625" style="15"/>
    <col min="7423" max="7423" width="16.85546875" style="15" customWidth="1"/>
    <col min="7424" max="7424" width="4" style="15" customWidth="1"/>
    <col min="7425" max="7425" width="24.42578125" style="15" customWidth="1"/>
    <col min="7426" max="7426" width="37.5703125" style="15" customWidth="1"/>
    <col min="7427" max="7427" width="27.5703125" style="15" customWidth="1"/>
    <col min="7428" max="7428" width="22" style="15" customWidth="1"/>
    <col min="7429" max="7429" width="22.7109375" style="15" customWidth="1"/>
    <col min="7430" max="7430" width="23.42578125" style="15" customWidth="1"/>
    <col min="7431" max="7431" width="22.7109375" style="15" customWidth="1"/>
    <col min="7432" max="7678" width="9.140625" style="15"/>
    <col min="7679" max="7679" width="16.85546875" style="15" customWidth="1"/>
    <col min="7680" max="7680" width="4" style="15" customWidth="1"/>
    <col min="7681" max="7681" width="24.42578125" style="15" customWidth="1"/>
    <col min="7682" max="7682" width="37.5703125" style="15" customWidth="1"/>
    <col min="7683" max="7683" width="27.5703125" style="15" customWidth="1"/>
    <col min="7684" max="7684" width="22" style="15" customWidth="1"/>
    <col min="7685" max="7685" width="22.7109375" style="15" customWidth="1"/>
    <col min="7686" max="7686" width="23.42578125" style="15" customWidth="1"/>
    <col min="7687" max="7687" width="22.7109375" style="15" customWidth="1"/>
    <col min="7688" max="7934" width="9.140625" style="15"/>
    <col min="7935" max="7935" width="16.85546875" style="15" customWidth="1"/>
    <col min="7936" max="7936" width="4" style="15" customWidth="1"/>
    <col min="7937" max="7937" width="24.42578125" style="15" customWidth="1"/>
    <col min="7938" max="7938" width="37.5703125" style="15" customWidth="1"/>
    <col min="7939" max="7939" width="27.5703125" style="15" customWidth="1"/>
    <col min="7940" max="7940" width="22" style="15" customWidth="1"/>
    <col min="7941" max="7941" width="22.7109375" style="15" customWidth="1"/>
    <col min="7942" max="7942" width="23.42578125" style="15" customWidth="1"/>
    <col min="7943" max="7943" width="22.7109375" style="15" customWidth="1"/>
    <col min="7944" max="8190" width="9.140625" style="15"/>
    <col min="8191" max="8191" width="16.85546875" style="15" customWidth="1"/>
    <col min="8192" max="8192" width="4" style="15" customWidth="1"/>
    <col min="8193" max="8193" width="24.42578125" style="15" customWidth="1"/>
    <col min="8194" max="8194" width="37.5703125" style="15" customWidth="1"/>
    <col min="8195" max="8195" width="27.5703125" style="15" customWidth="1"/>
    <col min="8196" max="8196" width="22" style="15" customWidth="1"/>
    <col min="8197" max="8197" width="22.7109375" style="15" customWidth="1"/>
    <col min="8198" max="8198" width="23.42578125" style="15" customWidth="1"/>
    <col min="8199" max="8199" width="22.7109375" style="15" customWidth="1"/>
    <col min="8200" max="8446" width="9.140625" style="15"/>
    <col min="8447" max="8447" width="16.85546875" style="15" customWidth="1"/>
    <col min="8448" max="8448" width="4" style="15" customWidth="1"/>
    <col min="8449" max="8449" width="24.42578125" style="15" customWidth="1"/>
    <col min="8450" max="8450" width="37.5703125" style="15" customWidth="1"/>
    <col min="8451" max="8451" width="27.5703125" style="15" customWidth="1"/>
    <col min="8452" max="8452" width="22" style="15" customWidth="1"/>
    <col min="8453" max="8453" width="22.7109375" style="15" customWidth="1"/>
    <col min="8454" max="8454" width="23.42578125" style="15" customWidth="1"/>
    <col min="8455" max="8455" width="22.7109375" style="15" customWidth="1"/>
    <col min="8456" max="8702" width="9.140625" style="15"/>
    <col min="8703" max="8703" width="16.85546875" style="15" customWidth="1"/>
    <col min="8704" max="8704" width="4" style="15" customWidth="1"/>
    <col min="8705" max="8705" width="24.42578125" style="15" customWidth="1"/>
    <col min="8706" max="8706" width="37.5703125" style="15" customWidth="1"/>
    <col min="8707" max="8707" width="27.5703125" style="15" customWidth="1"/>
    <col min="8708" max="8708" width="22" style="15" customWidth="1"/>
    <col min="8709" max="8709" width="22.7109375" style="15" customWidth="1"/>
    <col min="8710" max="8710" width="23.42578125" style="15" customWidth="1"/>
    <col min="8711" max="8711" width="22.7109375" style="15" customWidth="1"/>
    <col min="8712" max="8958" width="9.140625" style="15"/>
    <col min="8959" max="8959" width="16.85546875" style="15" customWidth="1"/>
    <col min="8960" max="8960" width="4" style="15" customWidth="1"/>
    <col min="8961" max="8961" width="24.42578125" style="15" customWidth="1"/>
    <col min="8962" max="8962" width="37.5703125" style="15" customWidth="1"/>
    <col min="8963" max="8963" width="27.5703125" style="15" customWidth="1"/>
    <col min="8964" max="8964" width="22" style="15" customWidth="1"/>
    <col min="8965" max="8965" width="22.7109375" style="15" customWidth="1"/>
    <col min="8966" max="8966" width="23.42578125" style="15" customWidth="1"/>
    <col min="8967" max="8967" width="22.7109375" style="15" customWidth="1"/>
    <col min="8968" max="9214" width="9.140625" style="15"/>
    <col min="9215" max="9215" width="16.85546875" style="15" customWidth="1"/>
    <col min="9216" max="9216" width="4" style="15" customWidth="1"/>
    <col min="9217" max="9217" width="24.42578125" style="15" customWidth="1"/>
    <col min="9218" max="9218" width="37.5703125" style="15" customWidth="1"/>
    <col min="9219" max="9219" width="27.5703125" style="15" customWidth="1"/>
    <col min="9220" max="9220" width="22" style="15" customWidth="1"/>
    <col min="9221" max="9221" width="22.7109375" style="15" customWidth="1"/>
    <col min="9222" max="9222" width="23.42578125" style="15" customWidth="1"/>
    <col min="9223" max="9223" width="22.7109375" style="15" customWidth="1"/>
    <col min="9224" max="9470" width="9.140625" style="15"/>
    <col min="9471" max="9471" width="16.85546875" style="15" customWidth="1"/>
    <col min="9472" max="9472" width="4" style="15" customWidth="1"/>
    <col min="9473" max="9473" width="24.42578125" style="15" customWidth="1"/>
    <col min="9474" max="9474" width="37.5703125" style="15" customWidth="1"/>
    <col min="9475" max="9475" width="27.5703125" style="15" customWidth="1"/>
    <col min="9476" max="9476" width="22" style="15" customWidth="1"/>
    <col min="9477" max="9477" width="22.7109375" style="15" customWidth="1"/>
    <col min="9478" max="9478" width="23.42578125" style="15" customWidth="1"/>
    <col min="9479" max="9479" width="22.7109375" style="15" customWidth="1"/>
    <col min="9480" max="9726" width="9.140625" style="15"/>
    <col min="9727" max="9727" width="16.85546875" style="15" customWidth="1"/>
    <col min="9728" max="9728" width="4" style="15" customWidth="1"/>
    <col min="9729" max="9729" width="24.42578125" style="15" customWidth="1"/>
    <col min="9730" max="9730" width="37.5703125" style="15" customWidth="1"/>
    <col min="9731" max="9731" width="27.5703125" style="15" customWidth="1"/>
    <col min="9732" max="9732" width="22" style="15" customWidth="1"/>
    <col min="9733" max="9733" width="22.7109375" style="15" customWidth="1"/>
    <col min="9734" max="9734" width="23.42578125" style="15" customWidth="1"/>
    <col min="9735" max="9735" width="22.7109375" style="15" customWidth="1"/>
    <col min="9736" max="9982" width="9.140625" style="15"/>
    <col min="9983" max="9983" width="16.85546875" style="15" customWidth="1"/>
    <col min="9984" max="9984" width="4" style="15" customWidth="1"/>
    <col min="9985" max="9985" width="24.42578125" style="15" customWidth="1"/>
    <col min="9986" max="9986" width="37.5703125" style="15" customWidth="1"/>
    <col min="9987" max="9987" width="27.5703125" style="15" customWidth="1"/>
    <col min="9988" max="9988" width="22" style="15" customWidth="1"/>
    <col min="9989" max="9989" width="22.7109375" style="15" customWidth="1"/>
    <col min="9990" max="9990" width="23.42578125" style="15" customWidth="1"/>
    <col min="9991" max="9991" width="22.7109375" style="15" customWidth="1"/>
    <col min="9992" max="10238" width="9.140625" style="15"/>
    <col min="10239" max="10239" width="16.85546875" style="15" customWidth="1"/>
    <col min="10240" max="10240" width="4" style="15" customWidth="1"/>
    <col min="10241" max="10241" width="24.42578125" style="15" customWidth="1"/>
    <col min="10242" max="10242" width="37.5703125" style="15" customWidth="1"/>
    <col min="10243" max="10243" width="27.5703125" style="15" customWidth="1"/>
    <col min="10244" max="10244" width="22" style="15" customWidth="1"/>
    <col min="10245" max="10245" width="22.7109375" style="15" customWidth="1"/>
    <col min="10246" max="10246" width="23.42578125" style="15" customWidth="1"/>
    <col min="10247" max="10247" width="22.7109375" style="15" customWidth="1"/>
    <col min="10248" max="10494" width="9.140625" style="15"/>
    <col min="10495" max="10495" width="16.85546875" style="15" customWidth="1"/>
    <col min="10496" max="10496" width="4" style="15" customWidth="1"/>
    <col min="10497" max="10497" width="24.42578125" style="15" customWidth="1"/>
    <col min="10498" max="10498" width="37.5703125" style="15" customWidth="1"/>
    <col min="10499" max="10499" width="27.5703125" style="15" customWidth="1"/>
    <col min="10500" max="10500" width="22" style="15" customWidth="1"/>
    <col min="10501" max="10501" width="22.7109375" style="15" customWidth="1"/>
    <col min="10502" max="10502" width="23.42578125" style="15" customWidth="1"/>
    <col min="10503" max="10503" width="22.7109375" style="15" customWidth="1"/>
    <col min="10504" max="10750" width="9.140625" style="15"/>
    <col min="10751" max="10751" width="16.85546875" style="15" customWidth="1"/>
    <col min="10752" max="10752" width="4" style="15" customWidth="1"/>
    <col min="10753" max="10753" width="24.42578125" style="15" customWidth="1"/>
    <col min="10754" max="10754" width="37.5703125" style="15" customWidth="1"/>
    <col min="10755" max="10755" width="27.5703125" style="15" customWidth="1"/>
    <col min="10756" max="10756" width="22" style="15" customWidth="1"/>
    <col min="10757" max="10757" width="22.7109375" style="15" customWidth="1"/>
    <col min="10758" max="10758" width="23.42578125" style="15" customWidth="1"/>
    <col min="10759" max="10759" width="22.7109375" style="15" customWidth="1"/>
    <col min="10760" max="11006" width="9.140625" style="15"/>
    <col min="11007" max="11007" width="16.85546875" style="15" customWidth="1"/>
    <col min="11008" max="11008" width="4" style="15" customWidth="1"/>
    <col min="11009" max="11009" width="24.42578125" style="15" customWidth="1"/>
    <col min="11010" max="11010" width="37.5703125" style="15" customWidth="1"/>
    <col min="11011" max="11011" width="27.5703125" style="15" customWidth="1"/>
    <col min="11012" max="11012" width="22" style="15" customWidth="1"/>
    <col min="11013" max="11013" width="22.7109375" style="15" customWidth="1"/>
    <col min="11014" max="11014" width="23.42578125" style="15" customWidth="1"/>
    <col min="11015" max="11015" width="22.7109375" style="15" customWidth="1"/>
    <col min="11016" max="11262" width="9.140625" style="15"/>
    <col min="11263" max="11263" width="16.85546875" style="15" customWidth="1"/>
    <col min="11264" max="11264" width="4" style="15" customWidth="1"/>
    <col min="11265" max="11265" width="24.42578125" style="15" customWidth="1"/>
    <col min="11266" max="11266" width="37.5703125" style="15" customWidth="1"/>
    <col min="11267" max="11267" width="27.5703125" style="15" customWidth="1"/>
    <col min="11268" max="11268" width="22" style="15" customWidth="1"/>
    <col min="11269" max="11269" width="22.7109375" style="15" customWidth="1"/>
    <col min="11270" max="11270" width="23.42578125" style="15" customWidth="1"/>
    <col min="11271" max="11271" width="22.7109375" style="15" customWidth="1"/>
    <col min="11272" max="11518" width="9.140625" style="15"/>
    <col min="11519" max="11519" width="16.85546875" style="15" customWidth="1"/>
    <col min="11520" max="11520" width="4" style="15" customWidth="1"/>
    <col min="11521" max="11521" width="24.42578125" style="15" customWidth="1"/>
    <col min="11522" max="11522" width="37.5703125" style="15" customWidth="1"/>
    <col min="11523" max="11523" width="27.5703125" style="15" customWidth="1"/>
    <col min="11524" max="11524" width="22" style="15" customWidth="1"/>
    <col min="11525" max="11525" width="22.7109375" style="15" customWidth="1"/>
    <col min="11526" max="11526" width="23.42578125" style="15" customWidth="1"/>
    <col min="11527" max="11527" width="22.7109375" style="15" customWidth="1"/>
    <col min="11528" max="11774" width="9.140625" style="15"/>
    <col min="11775" max="11775" width="16.85546875" style="15" customWidth="1"/>
    <col min="11776" max="11776" width="4" style="15" customWidth="1"/>
    <col min="11777" max="11777" width="24.42578125" style="15" customWidth="1"/>
    <col min="11778" max="11778" width="37.5703125" style="15" customWidth="1"/>
    <col min="11779" max="11779" width="27.5703125" style="15" customWidth="1"/>
    <col min="11780" max="11780" width="22" style="15" customWidth="1"/>
    <col min="11781" max="11781" width="22.7109375" style="15" customWidth="1"/>
    <col min="11782" max="11782" width="23.42578125" style="15" customWidth="1"/>
    <col min="11783" max="11783" width="22.7109375" style="15" customWidth="1"/>
    <col min="11784" max="12030" width="9.140625" style="15"/>
    <col min="12031" max="12031" width="16.85546875" style="15" customWidth="1"/>
    <col min="12032" max="12032" width="4" style="15" customWidth="1"/>
    <col min="12033" max="12033" width="24.42578125" style="15" customWidth="1"/>
    <col min="12034" max="12034" width="37.5703125" style="15" customWidth="1"/>
    <col min="12035" max="12035" width="27.5703125" style="15" customWidth="1"/>
    <col min="12036" max="12036" width="22" style="15" customWidth="1"/>
    <col min="12037" max="12037" width="22.7109375" style="15" customWidth="1"/>
    <col min="12038" max="12038" width="23.42578125" style="15" customWidth="1"/>
    <col min="12039" max="12039" width="22.7109375" style="15" customWidth="1"/>
    <col min="12040" max="12286" width="9.140625" style="15"/>
    <col min="12287" max="12287" width="16.85546875" style="15" customWidth="1"/>
    <col min="12288" max="12288" width="4" style="15" customWidth="1"/>
    <col min="12289" max="12289" width="24.42578125" style="15" customWidth="1"/>
    <col min="12290" max="12290" width="37.5703125" style="15" customWidth="1"/>
    <col min="12291" max="12291" width="27.5703125" style="15" customWidth="1"/>
    <col min="12292" max="12292" width="22" style="15" customWidth="1"/>
    <col min="12293" max="12293" width="22.7109375" style="15" customWidth="1"/>
    <col min="12294" max="12294" width="23.42578125" style="15" customWidth="1"/>
    <col min="12295" max="12295" width="22.7109375" style="15" customWidth="1"/>
    <col min="12296" max="12542" width="9.140625" style="15"/>
    <col min="12543" max="12543" width="16.85546875" style="15" customWidth="1"/>
    <col min="12544" max="12544" width="4" style="15" customWidth="1"/>
    <col min="12545" max="12545" width="24.42578125" style="15" customWidth="1"/>
    <col min="12546" max="12546" width="37.5703125" style="15" customWidth="1"/>
    <col min="12547" max="12547" width="27.5703125" style="15" customWidth="1"/>
    <col min="12548" max="12548" width="22" style="15" customWidth="1"/>
    <col min="12549" max="12549" width="22.7109375" style="15" customWidth="1"/>
    <col min="12550" max="12550" width="23.42578125" style="15" customWidth="1"/>
    <col min="12551" max="12551" width="22.7109375" style="15" customWidth="1"/>
    <col min="12552" max="12798" width="9.140625" style="15"/>
    <col min="12799" max="12799" width="16.85546875" style="15" customWidth="1"/>
    <col min="12800" max="12800" width="4" style="15" customWidth="1"/>
    <col min="12801" max="12801" width="24.42578125" style="15" customWidth="1"/>
    <col min="12802" max="12802" width="37.5703125" style="15" customWidth="1"/>
    <col min="12803" max="12803" width="27.5703125" style="15" customWidth="1"/>
    <col min="12804" max="12804" width="22" style="15" customWidth="1"/>
    <col min="12805" max="12805" width="22.7109375" style="15" customWidth="1"/>
    <col min="12806" max="12806" width="23.42578125" style="15" customWidth="1"/>
    <col min="12807" max="12807" width="22.7109375" style="15" customWidth="1"/>
    <col min="12808" max="13054" width="9.140625" style="15"/>
    <col min="13055" max="13055" width="16.85546875" style="15" customWidth="1"/>
    <col min="13056" max="13056" width="4" style="15" customWidth="1"/>
    <col min="13057" max="13057" width="24.42578125" style="15" customWidth="1"/>
    <col min="13058" max="13058" width="37.5703125" style="15" customWidth="1"/>
    <col min="13059" max="13059" width="27.5703125" style="15" customWidth="1"/>
    <col min="13060" max="13060" width="22" style="15" customWidth="1"/>
    <col min="13061" max="13061" width="22.7109375" style="15" customWidth="1"/>
    <col min="13062" max="13062" width="23.42578125" style="15" customWidth="1"/>
    <col min="13063" max="13063" width="22.7109375" style="15" customWidth="1"/>
    <col min="13064" max="13310" width="9.140625" style="15"/>
    <col min="13311" max="13311" width="16.85546875" style="15" customWidth="1"/>
    <col min="13312" max="13312" width="4" style="15" customWidth="1"/>
    <col min="13313" max="13313" width="24.42578125" style="15" customWidth="1"/>
    <col min="13314" max="13314" width="37.5703125" style="15" customWidth="1"/>
    <col min="13315" max="13315" width="27.5703125" style="15" customWidth="1"/>
    <col min="13316" max="13316" width="22" style="15" customWidth="1"/>
    <col min="13317" max="13317" width="22.7109375" style="15" customWidth="1"/>
    <col min="13318" max="13318" width="23.42578125" style="15" customWidth="1"/>
    <col min="13319" max="13319" width="22.7109375" style="15" customWidth="1"/>
    <col min="13320" max="13566" width="9.140625" style="15"/>
    <col min="13567" max="13567" width="16.85546875" style="15" customWidth="1"/>
    <col min="13568" max="13568" width="4" style="15" customWidth="1"/>
    <col min="13569" max="13569" width="24.42578125" style="15" customWidth="1"/>
    <col min="13570" max="13570" width="37.5703125" style="15" customWidth="1"/>
    <col min="13571" max="13571" width="27.5703125" style="15" customWidth="1"/>
    <col min="13572" max="13572" width="22" style="15" customWidth="1"/>
    <col min="13573" max="13573" width="22.7109375" style="15" customWidth="1"/>
    <col min="13574" max="13574" width="23.42578125" style="15" customWidth="1"/>
    <col min="13575" max="13575" width="22.7109375" style="15" customWidth="1"/>
    <col min="13576" max="13822" width="9.140625" style="15"/>
    <col min="13823" max="13823" width="16.85546875" style="15" customWidth="1"/>
    <col min="13824" max="13824" width="4" style="15" customWidth="1"/>
    <col min="13825" max="13825" width="24.42578125" style="15" customWidth="1"/>
    <col min="13826" max="13826" width="37.5703125" style="15" customWidth="1"/>
    <col min="13827" max="13827" width="27.5703125" style="15" customWidth="1"/>
    <col min="13828" max="13828" width="22" style="15" customWidth="1"/>
    <col min="13829" max="13829" width="22.7109375" style="15" customWidth="1"/>
    <col min="13830" max="13830" width="23.42578125" style="15" customWidth="1"/>
    <col min="13831" max="13831" width="22.7109375" style="15" customWidth="1"/>
    <col min="13832" max="14078" width="9.140625" style="15"/>
    <col min="14079" max="14079" width="16.85546875" style="15" customWidth="1"/>
    <col min="14080" max="14080" width="4" style="15" customWidth="1"/>
    <col min="14081" max="14081" width="24.42578125" style="15" customWidth="1"/>
    <col min="14082" max="14082" width="37.5703125" style="15" customWidth="1"/>
    <col min="14083" max="14083" width="27.5703125" style="15" customWidth="1"/>
    <col min="14084" max="14084" width="22" style="15" customWidth="1"/>
    <col min="14085" max="14085" width="22.7109375" style="15" customWidth="1"/>
    <col min="14086" max="14086" width="23.42578125" style="15" customWidth="1"/>
    <col min="14087" max="14087" width="22.7109375" style="15" customWidth="1"/>
    <col min="14088" max="14334" width="9.140625" style="15"/>
    <col min="14335" max="14335" width="16.85546875" style="15" customWidth="1"/>
    <col min="14336" max="14336" width="4" style="15" customWidth="1"/>
    <col min="14337" max="14337" width="24.42578125" style="15" customWidth="1"/>
    <col min="14338" max="14338" width="37.5703125" style="15" customWidth="1"/>
    <col min="14339" max="14339" width="27.5703125" style="15" customWidth="1"/>
    <col min="14340" max="14340" width="22" style="15" customWidth="1"/>
    <col min="14341" max="14341" width="22.7109375" style="15" customWidth="1"/>
    <col min="14342" max="14342" width="23.42578125" style="15" customWidth="1"/>
    <col min="14343" max="14343" width="22.7109375" style="15" customWidth="1"/>
    <col min="14344" max="14590" width="9.140625" style="15"/>
    <col min="14591" max="14591" width="16.85546875" style="15" customWidth="1"/>
    <col min="14592" max="14592" width="4" style="15" customWidth="1"/>
    <col min="14593" max="14593" width="24.42578125" style="15" customWidth="1"/>
    <col min="14594" max="14594" width="37.5703125" style="15" customWidth="1"/>
    <col min="14595" max="14595" width="27.5703125" style="15" customWidth="1"/>
    <col min="14596" max="14596" width="22" style="15" customWidth="1"/>
    <col min="14597" max="14597" width="22.7109375" style="15" customWidth="1"/>
    <col min="14598" max="14598" width="23.42578125" style="15" customWidth="1"/>
    <col min="14599" max="14599" width="22.7109375" style="15" customWidth="1"/>
    <col min="14600" max="14846" width="9.140625" style="15"/>
    <col min="14847" max="14847" width="16.85546875" style="15" customWidth="1"/>
    <col min="14848" max="14848" width="4" style="15" customWidth="1"/>
    <col min="14849" max="14849" width="24.42578125" style="15" customWidth="1"/>
    <col min="14850" max="14850" width="37.5703125" style="15" customWidth="1"/>
    <col min="14851" max="14851" width="27.5703125" style="15" customWidth="1"/>
    <col min="14852" max="14852" width="22" style="15" customWidth="1"/>
    <col min="14853" max="14853" width="22.7109375" style="15" customWidth="1"/>
    <col min="14854" max="14854" width="23.42578125" style="15" customWidth="1"/>
    <col min="14855" max="14855" width="22.7109375" style="15" customWidth="1"/>
    <col min="14856" max="15102" width="9.140625" style="15"/>
    <col min="15103" max="15103" width="16.85546875" style="15" customWidth="1"/>
    <col min="15104" max="15104" width="4" style="15" customWidth="1"/>
    <col min="15105" max="15105" width="24.42578125" style="15" customWidth="1"/>
    <col min="15106" max="15106" width="37.5703125" style="15" customWidth="1"/>
    <col min="15107" max="15107" width="27.5703125" style="15" customWidth="1"/>
    <col min="15108" max="15108" width="22" style="15" customWidth="1"/>
    <col min="15109" max="15109" width="22.7109375" style="15" customWidth="1"/>
    <col min="15110" max="15110" width="23.42578125" style="15" customWidth="1"/>
    <col min="15111" max="15111" width="22.7109375" style="15" customWidth="1"/>
    <col min="15112" max="15358" width="9.140625" style="15"/>
    <col min="15359" max="15359" width="16.85546875" style="15" customWidth="1"/>
    <col min="15360" max="15360" width="4" style="15" customWidth="1"/>
    <col min="15361" max="15361" width="24.42578125" style="15" customWidth="1"/>
    <col min="15362" max="15362" width="37.5703125" style="15" customWidth="1"/>
    <col min="15363" max="15363" width="27.5703125" style="15" customWidth="1"/>
    <col min="15364" max="15364" width="22" style="15" customWidth="1"/>
    <col min="15365" max="15365" width="22.7109375" style="15" customWidth="1"/>
    <col min="15366" max="15366" width="23.42578125" style="15" customWidth="1"/>
    <col min="15367" max="15367" width="22.7109375" style="15" customWidth="1"/>
    <col min="15368" max="15614" width="9.140625" style="15"/>
    <col min="15615" max="15615" width="16.85546875" style="15" customWidth="1"/>
    <col min="15616" max="15616" width="4" style="15" customWidth="1"/>
    <col min="15617" max="15617" width="24.42578125" style="15" customWidth="1"/>
    <col min="15618" max="15618" width="37.5703125" style="15" customWidth="1"/>
    <col min="15619" max="15619" width="27.5703125" style="15" customWidth="1"/>
    <col min="15620" max="15620" width="22" style="15" customWidth="1"/>
    <col min="15621" max="15621" width="22.7109375" style="15" customWidth="1"/>
    <col min="15622" max="15622" width="23.42578125" style="15" customWidth="1"/>
    <col min="15623" max="15623" width="22.7109375" style="15" customWidth="1"/>
    <col min="15624" max="15870" width="9.140625" style="15"/>
    <col min="15871" max="15871" width="16.85546875" style="15" customWidth="1"/>
    <col min="15872" max="15872" width="4" style="15" customWidth="1"/>
    <col min="15873" max="15873" width="24.42578125" style="15" customWidth="1"/>
    <col min="15874" max="15874" width="37.5703125" style="15" customWidth="1"/>
    <col min="15875" max="15875" width="27.5703125" style="15" customWidth="1"/>
    <col min="15876" max="15876" width="22" style="15" customWidth="1"/>
    <col min="15877" max="15877" width="22.7109375" style="15" customWidth="1"/>
    <col min="15878" max="15878" width="23.42578125" style="15" customWidth="1"/>
    <col min="15879" max="15879" width="22.7109375" style="15" customWidth="1"/>
    <col min="15880" max="16126" width="9.140625" style="15"/>
    <col min="16127" max="16127" width="16.85546875" style="15" customWidth="1"/>
    <col min="16128" max="16128" width="4" style="15" customWidth="1"/>
    <col min="16129" max="16129" width="24.42578125" style="15" customWidth="1"/>
    <col min="16130" max="16130" width="37.5703125" style="15" customWidth="1"/>
    <col min="16131" max="16131" width="27.5703125" style="15" customWidth="1"/>
    <col min="16132" max="16132" width="22" style="15" customWidth="1"/>
    <col min="16133" max="16133" width="22.7109375" style="15" customWidth="1"/>
    <col min="16134" max="16134" width="23.42578125" style="15" customWidth="1"/>
    <col min="16135" max="16135" width="22.7109375" style="15" customWidth="1"/>
    <col min="16136" max="16384" width="9.140625" style="15"/>
  </cols>
  <sheetData>
    <row r="1" spans="1:7" s="14" customFormat="1" ht="39.75" customHeight="1" x14ac:dyDescent="0.25">
      <c r="A1" s="13" t="s">
        <v>52</v>
      </c>
      <c r="B1" s="13" t="s">
        <v>69</v>
      </c>
      <c r="C1" s="13" t="s">
        <v>53</v>
      </c>
      <c r="D1" s="13" t="s">
        <v>54</v>
      </c>
      <c r="E1" s="13" t="s">
        <v>57</v>
      </c>
      <c r="F1" s="13" t="s">
        <v>58</v>
      </c>
      <c r="G1" s="13" t="s">
        <v>59</v>
      </c>
    </row>
    <row r="2" spans="1:7" ht="36.950000000000003" customHeight="1" x14ac:dyDescent="0.25">
      <c r="A2" s="259" t="s">
        <v>73</v>
      </c>
      <c r="B2" s="254">
        <v>1</v>
      </c>
      <c r="C2" s="255" t="s">
        <v>46</v>
      </c>
      <c r="D2" s="4" t="s">
        <v>18</v>
      </c>
      <c r="E2" s="256" t="s">
        <v>74</v>
      </c>
      <c r="F2" s="256" t="s">
        <v>75</v>
      </c>
      <c r="G2" s="251" t="s">
        <v>76</v>
      </c>
    </row>
    <row r="3" spans="1:7" ht="36.950000000000003" customHeight="1" x14ac:dyDescent="0.25">
      <c r="A3" s="259"/>
      <c r="B3" s="254"/>
      <c r="C3" s="255"/>
      <c r="D3" s="4" t="s">
        <v>19</v>
      </c>
      <c r="E3" s="257"/>
      <c r="F3" s="257"/>
      <c r="G3" s="252"/>
    </row>
    <row r="4" spans="1:7" ht="36.950000000000003" customHeight="1" x14ac:dyDescent="0.25">
      <c r="A4" s="259"/>
      <c r="B4" s="254"/>
      <c r="C4" s="255"/>
      <c r="D4" s="4" t="s">
        <v>20</v>
      </c>
      <c r="E4" s="257"/>
      <c r="F4" s="257"/>
      <c r="G4" s="252"/>
    </row>
    <row r="5" spans="1:7" ht="36.950000000000003" customHeight="1" x14ac:dyDescent="0.25">
      <c r="A5" s="259"/>
      <c r="B5" s="254"/>
      <c r="C5" s="255"/>
      <c r="D5" s="4" t="s">
        <v>21</v>
      </c>
      <c r="E5" s="257"/>
      <c r="F5" s="257"/>
      <c r="G5" s="252"/>
    </row>
    <row r="6" spans="1:7" ht="36.950000000000003" customHeight="1" x14ac:dyDescent="0.25">
      <c r="A6" s="259"/>
      <c r="B6" s="254"/>
      <c r="C6" s="255"/>
      <c r="D6" s="4" t="s">
        <v>22</v>
      </c>
      <c r="E6" s="257"/>
      <c r="F6" s="257"/>
      <c r="G6" s="252"/>
    </row>
    <row r="7" spans="1:7" ht="36.950000000000003" customHeight="1" x14ac:dyDescent="0.25">
      <c r="A7" s="259"/>
      <c r="B7" s="254"/>
      <c r="C7" s="255"/>
      <c r="D7" s="4" t="s">
        <v>23</v>
      </c>
      <c r="E7" s="258"/>
      <c r="F7" s="258"/>
      <c r="G7" s="253"/>
    </row>
    <row r="8" spans="1:7" ht="36.950000000000003" customHeight="1" x14ac:dyDescent="0.25">
      <c r="A8" s="259"/>
      <c r="B8" s="254">
        <v>2</v>
      </c>
      <c r="C8" s="255" t="s">
        <v>47</v>
      </c>
      <c r="D8" s="4" t="s">
        <v>24</v>
      </c>
      <c r="E8" s="256" t="s">
        <v>77</v>
      </c>
      <c r="F8" s="256" t="s">
        <v>78</v>
      </c>
      <c r="G8" s="251" t="s">
        <v>171</v>
      </c>
    </row>
    <row r="9" spans="1:7" ht="36.950000000000003" customHeight="1" x14ac:dyDescent="0.25">
      <c r="A9" s="259"/>
      <c r="B9" s="254"/>
      <c r="C9" s="255"/>
      <c r="D9" s="5" t="s">
        <v>25</v>
      </c>
      <c r="E9" s="257"/>
      <c r="F9" s="257"/>
      <c r="G9" s="252"/>
    </row>
    <row r="10" spans="1:7" ht="36.950000000000003" customHeight="1" x14ac:dyDescent="0.25">
      <c r="A10" s="259"/>
      <c r="B10" s="254"/>
      <c r="C10" s="255"/>
      <c r="D10" s="5" t="s">
        <v>26</v>
      </c>
      <c r="E10" s="257"/>
      <c r="F10" s="257"/>
      <c r="G10" s="252"/>
    </row>
    <row r="11" spans="1:7" ht="36.950000000000003" customHeight="1" x14ac:dyDescent="0.25">
      <c r="A11" s="259"/>
      <c r="B11" s="254"/>
      <c r="C11" s="255"/>
      <c r="D11" s="5" t="s">
        <v>27</v>
      </c>
      <c r="E11" s="258"/>
      <c r="F11" s="258"/>
      <c r="G11" s="253"/>
    </row>
    <row r="12" spans="1:7" ht="53.1" customHeight="1" x14ac:dyDescent="0.25">
      <c r="A12" s="259"/>
      <c r="B12" s="254">
        <v>3</v>
      </c>
      <c r="C12" s="255" t="s">
        <v>48</v>
      </c>
      <c r="D12" s="5" t="s">
        <v>30</v>
      </c>
      <c r="E12" s="256" t="s">
        <v>79</v>
      </c>
      <c r="F12" s="256" t="s">
        <v>80</v>
      </c>
      <c r="G12" s="251" t="s">
        <v>81</v>
      </c>
    </row>
    <row r="13" spans="1:7" ht="36.950000000000003" customHeight="1" x14ac:dyDescent="0.25">
      <c r="A13" s="259"/>
      <c r="B13" s="254"/>
      <c r="C13" s="255"/>
      <c r="D13" s="5" t="s">
        <v>31</v>
      </c>
      <c r="E13" s="257"/>
      <c r="F13" s="257"/>
      <c r="G13" s="252"/>
    </row>
    <row r="14" spans="1:7" ht="53.1" customHeight="1" x14ac:dyDescent="0.25">
      <c r="A14" s="259"/>
      <c r="B14" s="254"/>
      <c r="C14" s="255"/>
      <c r="D14" s="5" t="s">
        <v>28</v>
      </c>
      <c r="E14" s="257"/>
      <c r="F14" s="257"/>
      <c r="G14" s="252"/>
    </row>
    <row r="15" spans="1:7" ht="36.950000000000003" customHeight="1" x14ac:dyDescent="0.25">
      <c r="A15" s="259"/>
      <c r="B15" s="254"/>
      <c r="C15" s="255"/>
      <c r="D15" s="5" t="s">
        <v>29</v>
      </c>
      <c r="E15" s="257"/>
      <c r="F15" s="257"/>
      <c r="G15" s="252"/>
    </row>
    <row r="16" spans="1:7" ht="36.950000000000003" customHeight="1" x14ac:dyDescent="0.25">
      <c r="A16" s="259"/>
      <c r="B16" s="254"/>
      <c r="C16" s="255"/>
      <c r="D16" s="5" t="s">
        <v>32</v>
      </c>
      <c r="E16" s="257"/>
      <c r="F16" s="257"/>
      <c r="G16" s="252"/>
    </row>
    <row r="17" spans="1:7" ht="36.950000000000003" customHeight="1" x14ac:dyDescent="0.25">
      <c r="A17" s="259"/>
      <c r="B17" s="254"/>
      <c r="C17" s="255"/>
      <c r="D17" s="5" t="s">
        <v>33</v>
      </c>
      <c r="E17" s="258"/>
      <c r="F17" s="258"/>
      <c r="G17" s="253"/>
    </row>
    <row r="18" spans="1:7" ht="50.1" customHeight="1" x14ac:dyDescent="0.25">
      <c r="A18" s="259"/>
      <c r="B18" s="255">
        <v>4</v>
      </c>
      <c r="C18" s="255" t="s">
        <v>49</v>
      </c>
      <c r="D18" s="5" t="s">
        <v>34</v>
      </c>
      <c r="E18" s="264" t="s">
        <v>82</v>
      </c>
      <c r="F18" s="264" t="s">
        <v>83</v>
      </c>
      <c r="G18" s="264" t="s">
        <v>84</v>
      </c>
    </row>
    <row r="19" spans="1:7" ht="75" customHeight="1" x14ac:dyDescent="0.25">
      <c r="A19" s="259"/>
      <c r="B19" s="255"/>
      <c r="C19" s="255"/>
      <c r="D19" s="5" t="s">
        <v>35</v>
      </c>
      <c r="E19" s="265"/>
      <c r="F19" s="265"/>
      <c r="G19" s="265"/>
    </row>
    <row r="20" spans="1:7" ht="50.1" customHeight="1" x14ac:dyDescent="0.25">
      <c r="A20" s="259"/>
      <c r="B20" s="255"/>
      <c r="C20" s="255"/>
      <c r="D20" s="5" t="s">
        <v>36</v>
      </c>
      <c r="E20" s="266"/>
      <c r="F20" s="266"/>
      <c r="G20" s="266"/>
    </row>
    <row r="21" spans="1:7" ht="39.950000000000003" customHeight="1" x14ac:dyDescent="0.25">
      <c r="A21" s="259"/>
      <c r="B21" s="260">
        <v>5</v>
      </c>
      <c r="C21" s="255" t="s">
        <v>50</v>
      </c>
      <c r="D21" s="5" t="s">
        <v>37</v>
      </c>
      <c r="E21" s="261" t="s">
        <v>85</v>
      </c>
      <c r="F21" s="261" t="s">
        <v>86</v>
      </c>
      <c r="G21" s="261" t="s">
        <v>87</v>
      </c>
    </row>
    <row r="22" spans="1:7" ht="39.950000000000003" customHeight="1" x14ac:dyDescent="0.25">
      <c r="A22" s="259"/>
      <c r="B22" s="260"/>
      <c r="C22" s="255"/>
      <c r="D22" s="5" t="s">
        <v>38</v>
      </c>
      <c r="E22" s="262"/>
      <c r="F22" s="262"/>
      <c r="G22" s="262"/>
    </row>
    <row r="23" spans="1:7" ht="39.950000000000003" customHeight="1" x14ac:dyDescent="0.25">
      <c r="A23" s="259"/>
      <c r="B23" s="260"/>
      <c r="C23" s="255"/>
      <c r="D23" s="5" t="s">
        <v>39</v>
      </c>
      <c r="E23" s="262"/>
      <c r="F23" s="262"/>
      <c r="G23" s="262"/>
    </row>
    <row r="24" spans="1:7" ht="39.950000000000003" customHeight="1" x14ac:dyDescent="0.25">
      <c r="A24" s="259"/>
      <c r="B24" s="260"/>
      <c r="C24" s="255"/>
      <c r="D24" s="5" t="s">
        <v>40</v>
      </c>
      <c r="E24" s="263"/>
      <c r="F24" s="263"/>
      <c r="G24" s="263"/>
    </row>
  </sheetData>
  <sheetProtection algorithmName="SHA-512" hashValue="fZoRwaURg2WieSUjJPXdfuAOhmDFG3fqkjCEF+tUSnXQZV0nnkPTSQNdiqgtEEqCX9Bw9wvyszukiYMSk6n+Ag==" saltValue="oa5wFvhXpvWBfpsLgPtHXg==" spinCount="100000" sheet="1" objects="1" scenarios="1"/>
  <mergeCells count="26">
    <mergeCell ref="G12:G17"/>
    <mergeCell ref="B21:B24"/>
    <mergeCell ref="C21:C24"/>
    <mergeCell ref="E21:E24"/>
    <mergeCell ref="F21:F24"/>
    <mergeCell ref="G21:G24"/>
    <mergeCell ref="B18:B20"/>
    <mergeCell ref="C18:C20"/>
    <mergeCell ref="E18:E20"/>
    <mergeCell ref="F18:F20"/>
    <mergeCell ref="G18:G20"/>
    <mergeCell ref="A2:A24"/>
    <mergeCell ref="B2:B7"/>
    <mergeCell ref="C2:C7"/>
    <mergeCell ref="E2:E7"/>
    <mergeCell ref="F2:F7"/>
    <mergeCell ref="B12:B17"/>
    <mergeCell ref="C12:C17"/>
    <mergeCell ref="E12:E17"/>
    <mergeCell ref="F12:F17"/>
    <mergeCell ref="G2:G7"/>
    <mergeCell ref="B8:B11"/>
    <mergeCell ref="C8:C11"/>
    <mergeCell ref="E8:E11"/>
    <mergeCell ref="F8:F11"/>
    <mergeCell ref="G8:G11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Avaliação da equipe</vt:lpstr>
      <vt:lpstr>FICHA DE COMPETÊNCIAS TÉCNICAS</vt:lpstr>
      <vt:lpstr>FICHA COMPETÊNCIAS ESSENCIAIS</vt:lpstr>
      <vt:lpstr>'Avaliação da equipe'!Area_de_impressao</vt:lpstr>
      <vt:lpstr>'FICHA DE COMPETÊNCIAS TÉCNICAS'!Area_de_impressao</vt:lpstr>
      <vt:lpstr>'Avaliação da equipe'!Texto7</vt:lpstr>
      <vt:lpstr>'Avaliação da equipe'!Titulos_de_impressao</vt:lpstr>
      <vt:lpstr>'FICHA COMPETÊNCIAS ESSENCIAIS'!Titulos_de_impressao</vt:lpstr>
      <vt:lpstr>'FICHA DE COMPETÊNCIAS TÉCNICAS'!Titulos_de_impressao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Letícia Neves Pimenta (CGE)</dc:creator>
  <cp:lastModifiedBy>Rayssa</cp:lastModifiedBy>
  <cp:lastPrinted>2018-03-23T14:34:12Z</cp:lastPrinted>
  <dcterms:created xsi:type="dcterms:W3CDTF">2016-03-16T12:48:54Z</dcterms:created>
  <dcterms:modified xsi:type="dcterms:W3CDTF">2022-11-07T12:38:54Z</dcterms:modified>
</cp:coreProperties>
</file>